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0" windowWidth="11055" windowHeight="9195" tabRatio="888" firstSheet="15" activeTab="13"/>
  </bookViews>
  <sheets>
    <sheet name="таб1 выр" sheetId="1" r:id="rId1"/>
    <sheet name="таб2 сбал" sheetId="2" r:id="rId2"/>
    <sheet name="таб3 ДЭС" sheetId="3" r:id="rId3"/>
    <sheet name="таб 4  уголь" sheetId="4" r:id="rId4"/>
    <sheet name="таб 5 труднодост" sheetId="5" r:id="rId5"/>
    <sheet name="Таб 6 ком.техника" sheetId="6" r:id="rId6"/>
    <sheet name="Таб 7 дети чабанов" sheetId="7" r:id="rId7"/>
    <sheet name="таб 8 достсреда " sheetId="8" r:id="rId8"/>
    <sheet name="таб 9 физ и спорт" sheetId="9" r:id="rId9"/>
    <sheet name="таб 10 кадастр" sheetId="10" r:id="rId10"/>
    <sheet name="таб 11 ДФ " sheetId="11" r:id="rId11"/>
    <sheet name="таб 12 театр " sheetId="12" r:id="rId12"/>
    <sheet name="таб 13 ожмс " sheetId="13" r:id="rId13"/>
    <sheet name="таб 14 отр культ" sheetId="14" r:id="rId14"/>
    <sheet name="таб 15 разв сель тер" sheetId="15" r:id="rId15"/>
    <sheet name="таб 16 обустр огбъектов" sheetId="16" r:id="rId16"/>
    <sheet name="таб 17 образ" sheetId="17" r:id="rId17"/>
    <sheet name="таб 18 оздорДетей" sheetId="18" r:id="rId18"/>
    <sheet name="таб 19 капремонт" sheetId="19" r:id="rId19"/>
    <sheet name="таб 20 жку" sheetId="20" r:id="rId20"/>
    <sheet name="таб 21 льготы спец." sheetId="21" r:id="rId21"/>
    <sheet name="таб 22 жс" sheetId="22" r:id="rId22"/>
    <sheet name="таб23 Отделы жс" sheetId="23" r:id="rId23"/>
    <sheet name="таб 24 ветер" sheetId="24" r:id="rId24"/>
    <sheet name="таб 25 посел" sheetId="25" r:id="rId25"/>
    <sheet name="таб 26 пособ" sheetId="26" r:id="rId26"/>
    <sheet name="таб 27  репр" sheetId="27" r:id="rId27"/>
    <sheet name="таб 28 род пл" sheetId="28" r:id="rId28"/>
    <sheet name="таб 29 пдн" sheetId="29" r:id="rId29"/>
    <sheet name="таб 30 адм. ком." sheetId="30" r:id="rId30"/>
    <sheet name="таб 31 на погреб." sheetId="31" r:id="rId31"/>
    <sheet name="таб 32 военк" sheetId="32" r:id="rId32"/>
    <sheet name="таб 33 присяжные" sheetId="33" r:id="rId33"/>
    <sheet name="таб 34 Гос.пособия" sheetId="34" r:id="rId34"/>
    <sheet name="таб 35 на 1 реб" sheetId="35" r:id="rId35"/>
    <sheet name="таб 36 алкоголь" sheetId="36" r:id="rId36"/>
    <sheet name="таб 37 равн дост" sheetId="37" r:id="rId37"/>
    <sheet name="таб 38 трансп угля" sheetId="38" r:id="rId38"/>
    <sheet name="таб 39 мод библ" sheetId="39" r:id="rId39"/>
    <sheet name="таб 40 ДФ иной" sheetId="40" r:id="rId40"/>
  </sheets>
  <definedNames>
    <definedName name="_xlnm.Print_Titles" localSheetId="31">'таб 32 военк'!$7:$7</definedName>
    <definedName name="_xlnm.Print_Area" localSheetId="9">'таб 10 кадастр'!$A$1:$D$17</definedName>
    <definedName name="_xlnm.Print_Area" localSheetId="10">'таб 11 ДФ '!$A$1:$D$12</definedName>
    <definedName name="_xlnm.Print_Area" localSheetId="11">'таб 12 театр '!$A$1:$D$14</definedName>
    <definedName name="_xlnm.Print_Area" localSheetId="12">'таб 13 ожмс '!$A$1:$F$27</definedName>
    <definedName name="_xlnm.Print_Area" localSheetId="13">'таб 14 отр культ'!$A$1:$D$28</definedName>
    <definedName name="_xlnm.Print_Area" localSheetId="14">'таб 15 разв сель тер'!$A$1:$D$25</definedName>
    <definedName name="_xlnm.Print_Area" localSheetId="15">'таб 16 обустр огбъектов'!$A$1:$D$9</definedName>
    <definedName name="_xlnm.Print_Area" localSheetId="16">'таб 17 образ'!$A$1:$N$29</definedName>
    <definedName name="_xlnm.Print_Area" localSheetId="17">'таб 18 оздорДетей'!$A$1:$D$28</definedName>
    <definedName name="_xlnm.Print_Area" localSheetId="18">'таб 19 капремонт'!$A$1:$D$14</definedName>
    <definedName name="_xlnm.Print_Area" localSheetId="19">'таб 20 жку'!$A$1:$D$28</definedName>
    <definedName name="_xlnm.Print_Area" localSheetId="20">'таб 21 льготы спец.'!$A$1:$D$26</definedName>
    <definedName name="_xlnm.Print_Area" localSheetId="21">'таб 22 жс'!$A$1:$D$28</definedName>
    <definedName name="_xlnm.Print_Area" localSheetId="23">'таб 24 ветер'!$A$1:$D$28</definedName>
    <definedName name="_xlnm.Print_Area" localSheetId="24">'таб 25 посел'!$A$1:$D$26</definedName>
    <definedName name="_xlnm.Print_Area" localSheetId="25">'таб 26 пособ'!$A$1:$D$28</definedName>
    <definedName name="_xlnm.Print_Area" localSheetId="26">'таб 27  репр'!$A$1:$F$20</definedName>
    <definedName name="_xlnm.Print_Area" localSheetId="27">'таб 28 род пл'!$A$1:$F$28</definedName>
    <definedName name="_xlnm.Print_Area" localSheetId="28">'таб 29 пдн'!$A$1:$D$28</definedName>
    <definedName name="_xlnm.Print_Area" localSheetId="29">'таб 30 адм. ком.'!$A$1:$D$28</definedName>
    <definedName name="_xlnm.Print_Area" localSheetId="30">'таб 31 на погреб.'!$A$1:$D$28</definedName>
    <definedName name="_xlnm.Print_Area" localSheetId="31">'таб 32 военк'!$A$1:$D$135</definedName>
    <definedName name="_xlnm.Print_Area" localSheetId="32">'таб 33 присяжные'!$A$1:$D$28</definedName>
    <definedName name="_xlnm.Print_Area" localSheetId="33">'таб 34 Гос.пособия'!$A$1:$D$28</definedName>
    <definedName name="_xlnm.Print_Area" localSheetId="34">'таб 35 на 1 реб'!$A$1:$D$27</definedName>
    <definedName name="_xlnm.Print_Area" localSheetId="35">'таб 36 алкоголь'!$A$1:$D$146</definedName>
    <definedName name="_xlnm.Print_Area" localSheetId="36">'таб 37 равн дост'!$A$1:$D$25</definedName>
    <definedName name="_xlnm.Print_Area" localSheetId="37">'таб 38 трансп угля'!$A$1:$D$21</definedName>
    <definedName name="_xlnm.Print_Area" localSheetId="38">'таб 39 мод библ'!$A$1:$D$10</definedName>
    <definedName name="_xlnm.Print_Area" localSheetId="3">'таб 4  уголь'!$A$1:$F$27</definedName>
    <definedName name="_xlnm.Print_Area" localSheetId="39">'таб 40 ДФ иной'!$A$1:$D$10</definedName>
    <definedName name="_xlnm.Print_Area" localSheetId="4">'таб 5 труднодост'!$A$1:$F$23</definedName>
    <definedName name="_xlnm.Print_Area" localSheetId="5">'Таб 6 ком.техника'!$A$1:$D$18</definedName>
    <definedName name="_xlnm.Print_Area" localSheetId="6">'Таб 7 дети чабанов'!$A$1:$D$11</definedName>
    <definedName name="_xlnm.Print_Area" localSheetId="7">'таб 8 достсреда '!$A$1:$D$10</definedName>
    <definedName name="_xlnm.Print_Area" localSheetId="8">'таб 9 физ и спорт'!$A$1:$D$23</definedName>
    <definedName name="_xlnm.Print_Area" localSheetId="0">'таб1 выр'!$A$1:$D$30</definedName>
    <definedName name="_xlnm.Print_Area" localSheetId="1">'таб2 сбал'!$A$1:$D$27</definedName>
    <definedName name="_xlnm.Print_Area" localSheetId="22">'таб23 Отделы жс'!$A$1:$F$28</definedName>
    <definedName name="_xlnm.Print_Area" localSheetId="2">'таб3 ДЭС'!$A$1:$D$16</definedName>
  </definedNames>
  <calcPr fullCalcOnLoad="1"/>
</workbook>
</file>

<file path=xl/sharedStrings.xml><?xml version="1.0" encoding="utf-8"?>
<sst xmlns="http://schemas.openxmlformats.org/spreadsheetml/2006/main" count="1227" uniqueCount="275">
  <si>
    <t>РАСПРЕДЕЛЕНИЕ</t>
  </si>
  <si>
    <t>(тыс. рублей)</t>
  </si>
  <si>
    <t>№ п/п</t>
  </si>
  <si>
    <t xml:space="preserve">Наименование </t>
  </si>
  <si>
    <t>Сумма на год</t>
  </si>
  <si>
    <t>Бай-Тайгинский</t>
  </si>
  <si>
    <t>Барун-Хемчикский</t>
  </si>
  <si>
    <t xml:space="preserve">Каа-Хемский 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</si>
  <si>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</si>
  <si>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</si>
  <si>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</si>
  <si>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</si>
  <si>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</si>
  <si>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</si>
  <si>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</si>
  <si>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Тере-Хольский</t>
  </si>
  <si>
    <t>Тоджинский</t>
  </si>
  <si>
    <t>Улуг-Хемский</t>
  </si>
  <si>
    <t>Чаа-Хольский</t>
  </si>
  <si>
    <t>Чеди-Хольский</t>
  </si>
  <si>
    <t>Эрзинский</t>
  </si>
  <si>
    <t>г.Ак-Довурак</t>
  </si>
  <si>
    <t>Итого</t>
  </si>
  <si>
    <t>г.Кызыл</t>
  </si>
  <si>
    <t>№</t>
  </si>
  <si>
    <t>Бай-Тайгинский район</t>
  </si>
  <si>
    <t>Администрация сумона Тээли</t>
  </si>
  <si>
    <t>Администрация сумона Хемчик</t>
  </si>
  <si>
    <t>Администрация сумона Ээр-Хавак</t>
  </si>
  <si>
    <t>Администрация сумона Шуй</t>
  </si>
  <si>
    <t>Администрация сумона Кызыл-Даг</t>
  </si>
  <si>
    <t>Администрация сумона Бай-Тал</t>
  </si>
  <si>
    <t>Барун-Хемчикский район</t>
  </si>
  <si>
    <t>Администрация сумона Эрги-Барлык</t>
  </si>
  <si>
    <t>Администрация сумона Аксы-Барлык</t>
  </si>
  <si>
    <t>Администрация сумона Барлык</t>
  </si>
  <si>
    <t>Администрация сумона Аянгаты</t>
  </si>
  <si>
    <t>Администрация сумон Бижиктиг-Хая</t>
  </si>
  <si>
    <t>Администрация сумона Хонделен</t>
  </si>
  <si>
    <t>Администрация сумона Шекпээр</t>
  </si>
  <si>
    <t>Дзун-Хемчикский район</t>
  </si>
  <si>
    <t>Администрация сумона Хайыракан</t>
  </si>
  <si>
    <t>Администрация сумона Шеми</t>
  </si>
  <si>
    <t>Администрация сумона Хондергей</t>
  </si>
  <si>
    <t>Администрация сумона Чыраа-Бажы</t>
  </si>
  <si>
    <t>Администрация сумона Баян-Тала</t>
  </si>
  <si>
    <t>Администрация сумона Эйлиг-Хем</t>
  </si>
  <si>
    <t>Администрация сумона Чыргакы</t>
  </si>
  <si>
    <t>Администрация сумона Хорум-Даг</t>
  </si>
  <si>
    <t>Администрация сумона Теве-Хая</t>
  </si>
  <si>
    <t>Администрация сумона Ийме</t>
  </si>
  <si>
    <t>Каа-Хемский район</t>
  </si>
  <si>
    <t>Администрация сумона Суг-Бажы</t>
  </si>
  <si>
    <t>Админисрация сумона Бурен-Хем</t>
  </si>
  <si>
    <t>Администрация сумона Кундустуг</t>
  </si>
  <si>
    <t>Администрация сумона Бояровка</t>
  </si>
  <si>
    <t>Администрация сумона Кок-Хаак</t>
  </si>
  <si>
    <t>Администрация сумона Дерзиг-Аксы</t>
  </si>
  <si>
    <t>Администрация сумона Усть-Бурен</t>
  </si>
  <si>
    <t>Администрация сумона Бурен-Бай-Хаак</t>
  </si>
  <si>
    <t>Администрация сумона Ильинка</t>
  </si>
  <si>
    <t>Администрация сумона Сизим</t>
  </si>
  <si>
    <t>Кызылский район</t>
  </si>
  <si>
    <t>Администрация сумона Целинное</t>
  </si>
  <si>
    <t>Администрация сумона Кара-Хаак</t>
  </si>
  <si>
    <t>Администрация сумона Черби</t>
  </si>
  <si>
    <t>Администрация сумона Усть-Элегест</t>
  </si>
  <si>
    <t>Администрация сумона Баян-Кол</t>
  </si>
  <si>
    <t>Администрация сумона Шамбалыг</t>
  </si>
  <si>
    <t>Администрация сумон Терлиг-Хая</t>
  </si>
  <si>
    <t>Администрация сумона Ээрбек</t>
  </si>
  <si>
    <t xml:space="preserve">Монгун-Тайгинский район </t>
  </si>
  <si>
    <t>Овюрский район</t>
  </si>
  <si>
    <t>Администрация сумона Хандагайты</t>
  </si>
  <si>
    <t>Администрация сумона Саглы</t>
  </si>
  <si>
    <t>Администрация сумона Торгалыг</t>
  </si>
  <si>
    <t>Администрация сумона Чаа-Суур</t>
  </si>
  <si>
    <t>Пий-Хемский район</t>
  </si>
  <si>
    <t>Администрация сумона Хадын</t>
  </si>
  <si>
    <t>Администрация сумона Аржаан</t>
  </si>
  <si>
    <t>Администрация сумона Тарлаг</t>
  </si>
  <si>
    <t>Администрация сумона Уюк</t>
  </si>
  <si>
    <t>Администрация сумона Суш</t>
  </si>
  <si>
    <t>Администрация сумона Сесерлиг</t>
  </si>
  <si>
    <t>Сут-Хольский район</t>
  </si>
  <si>
    <t>Администрация сумона Суг-Аксы</t>
  </si>
  <si>
    <t>Администрация сумона Кара-Чыраа</t>
  </si>
  <si>
    <t>Администрация сумона Кызыл- Тайга</t>
  </si>
  <si>
    <t>Администрация сумона Бора-Тайга</t>
  </si>
  <si>
    <t>Администрация сумона Ак-Даш</t>
  </si>
  <si>
    <t>Администрация сумона Алдан-Маадыр</t>
  </si>
  <si>
    <t>Тандинский район</t>
  </si>
  <si>
    <t>Администрация сумона Балгазын</t>
  </si>
  <si>
    <t>Администрация сумона Дурген</t>
  </si>
  <si>
    <t>Администрация сумона Межегей</t>
  </si>
  <si>
    <t>Администрация сумона Успенка</t>
  </si>
  <si>
    <t>Администрация сумона Кочетово</t>
  </si>
  <si>
    <t>Администрация сумона Арыг-Бажы</t>
  </si>
  <si>
    <t>Администрация сумона Кызыл-Арыг</t>
  </si>
  <si>
    <t>Тес-Хемский район</t>
  </si>
  <si>
    <t>Администрация сумона Шуурмак</t>
  </si>
  <si>
    <t>Администрация сумона Берт-Даг</t>
  </si>
  <si>
    <t>Администрация сумона У-Шынаа</t>
  </si>
  <si>
    <t>Администрация сумона О-Шынаа</t>
  </si>
  <si>
    <t xml:space="preserve">Тере-Хольский район      </t>
  </si>
  <si>
    <t>Тоджинский район</t>
  </si>
  <si>
    <t>Администрация сумона Ий</t>
  </si>
  <si>
    <t>Администрация сумона Сыстыг-Хем</t>
  </si>
  <si>
    <t>Администрация сумона Ырбан</t>
  </si>
  <si>
    <t>Улуг-Хемский район</t>
  </si>
  <si>
    <t>Администрация сумона Ийи-Тал</t>
  </si>
  <si>
    <t>Администрация сумона Чодураа</t>
  </si>
  <si>
    <t>Администрация сумона Арыскан</t>
  </si>
  <si>
    <t>Администрация сумона Арыг-Узуу</t>
  </si>
  <si>
    <t>Администрация сумона Иштии-Хем</t>
  </si>
  <si>
    <t>Чаа-Хольский район</t>
  </si>
  <si>
    <t>Администрация сумона Чаа-Холь</t>
  </si>
  <si>
    <t>Администрация сумона Ак-Дуруг</t>
  </si>
  <si>
    <t>Администрация сумона Шанчы</t>
  </si>
  <si>
    <t>Чеди-Хольский район</t>
  </si>
  <si>
    <t>Администрация пгт. Хову-Аксы</t>
  </si>
  <si>
    <t>Администрация сумона Элегест</t>
  </si>
  <si>
    <t>Администрация сумона Чал-Кежик</t>
  </si>
  <si>
    <t>Администрация сумона Сайлыг</t>
  </si>
  <si>
    <t>Эрзинский район</t>
  </si>
  <si>
    <t>Администрация сумона Нарын</t>
  </si>
  <si>
    <t>Администрация сумона Морен</t>
  </si>
  <si>
    <t>Администрация сумона Бай-Даг</t>
  </si>
  <si>
    <t>Администрация сумона Качык</t>
  </si>
  <si>
    <t xml:space="preserve"> г. Ак-Довурак</t>
  </si>
  <si>
    <t>Администрация сумона Элдиг-Хем</t>
  </si>
  <si>
    <t>Администрация сумона Сукпак</t>
  </si>
  <si>
    <t>Администрация сумона Кок-Чыраа</t>
  </si>
  <si>
    <t>Администрация сумона Ак</t>
  </si>
  <si>
    <t>Администрация сумона Чадан</t>
  </si>
  <si>
    <t>Администрация сумона Моген-Бурен</t>
  </si>
  <si>
    <t>Администрация сумона Дус-Даг</t>
  </si>
  <si>
    <t>Администрация сумона Сарыг-Холь</t>
  </si>
  <si>
    <t>Администрация сумона Севи</t>
  </si>
  <si>
    <t>Администрация сумона Ишкин</t>
  </si>
  <si>
    <t>Администрация сумона Чыргаланды</t>
  </si>
  <si>
    <t>Администрация сумона Кызыл-Чыраа</t>
  </si>
  <si>
    <t>Администрация сумона Шынаа</t>
  </si>
  <si>
    <t>Администрация сумона Азаский</t>
  </si>
  <si>
    <t>Администрация сумона Чазылары</t>
  </si>
  <si>
    <t>Администрация сумона Хендерге</t>
  </si>
  <si>
    <t>Администрация сумона Сарыг-Булун</t>
  </si>
  <si>
    <t xml:space="preserve">Сумма на год 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</si>
  <si>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</si>
  <si>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</si>
  <si>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</si>
  <si>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</si>
  <si>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</si>
  <si>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</si>
  <si>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</si>
  <si>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12</t>
  </si>
  <si>
    <t>Таблица 13</t>
  </si>
  <si>
    <t>Таблица 14</t>
  </si>
  <si>
    <t>Таблица 15</t>
  </si>
  <si>
    <t>Дзун-Хемчикский</t>
  </si>
  <si>
    <t>Таблица 19</t>
  </si>
  <si>
    <t>Таблица 20</t>
  </si>
  <si>
    <t>Администрация сумона Кызыл-Мажалык</t>
  </si>
  <si>
    <t>Администрация городского поселения город Чадан</t>
  </si>
  <si>
    <t>Администрация сумона Сарыг-Сеп</t>
  </si>
  <si>
    <t>поселок городского типа Каа-Хем</t>
  </si>
  <si>
    <t>Администрация сумона Каргы</t>
  </si>
  <si>
    <t>городское поселение город Туран</t>
  </si>
  <si>
    <t>Администрация сумона Бай-Хаак</t>
  </si>
  <si>
    <t>Администрация сумонаСамагалтай</t>
  </si>
  <si>
    <t>Администрация сумона Эми</t>
  </si>
  <si>
    <t>Администрация сумона Тоора-Хем</t>
  </si>
  <si>
    <t>Администрация города Шагонар</t>
  </si>
  <si>
    <t>Администрация сумона Холчук</t>
  </si>
  <si>
    <t>Администрация сумона Эрзин</t>
  </si>
  <si>
    <t xml:space="preserve">ИТОГО </t>
  </si>
  <si>
    <t>в том числе:</t>
  </si>
  <si>
    <t>общие образовательные учреждения</t>
  </si>
  <si>
    <t>дошкольные образовательные учреждения</t>
  </si>
  <si>
    <t>Администрация сумон Барлык</t>
  </si>
  <si>
    <t>Администрация сумона Бижиктиг-Хая</t>
  </si>
  <si>
    <t>Администрация сумона Чаданский</t>
  </si>
  <si>
    <t>Администрация сумон Шамбалыг</t>
  </si>
  <si>
    <t>Администрация сумона Тоолайлыг</t>
  </si>
  <si>
    <t>Администрация сумона Солчур</t>
  </si>
  <si>
    <t>Администрация сумона  Хадын</t>
  </si>
  <si>
    <t>Администрация сумона Чааты</t>
  </si>
  <si>
    <t>Таблица 8</t>
  </si>
  <si>
    <t>Таблица 9</t>
  </si>
  <si>
    <t>Таблица 10</t>
  </si>
  <si>
    <t>Таблица 11</t>
  </si>
  <si>
    <t>г. Кызыл</t>
  </si>
  <si>
    <t>Таблица 21</t>
  </si>
  <si>
    <t>Таблица 22</t>
  </si>
  <si>
    <t>Таблица 23</t>
  </si>
  <si>
    <t>приложения 18</t>
  </si>
  <si>
    <t>Сумма на год, всего</t>
  </si>
  <si>
    <t>ИТОГО</t>
  </si>
  <si>
    <t>Наименование</t>
  </si>
  <si>
    <t>Администрация сумона Кара-Холь</t>
  </si>
  <si>
    <t>к Закону Республики Тыва</t>
  </si>
  <si>
    <t>Таблица 34</t>
  </si>
  <si>
    <t>Каа-Хемский</t>
  </si>
  <si>
    <t xml:space="preserve">Изменения </t>
  </si>
  <si>
    <t>Таблица 43</t>
  </si>
  <si>
    <t>Нераспределенные</t>
  </si>
  <si>
    <t>Приложение 20</t>
  </si>
  <si>
    <t>Сумма на 2021 год</t>
  </si>
  <si>
    <t>Сумма на 2022 год</t>
  </si>
  <si>
    <t>«О республиканском бюджете Республики Тыва на 2020 год</t>
  </si>
  <si>
    <t>и на плановый период 2021 и 2022 годов»</t>
  </si>
  <si>
    <t>приложения 20</t>
  </si>
  <si>
    <t xml:space="preserve"> на 2021 -2022 годы дотаций на выравнивание бюджетной обеспеченности муниципальных районов (городских округов) Республики Тыва </t>
  </si>
  <si>
    <t xml:space="preserve"> на 2021 -2022 годы дотаций на поддержку мер по обеспечению сбалансированности бюджетов муниципальных районов (городских округов) 
Республики Тыва</t>
  </si>
  <si>
    <t xml:space="preserve"> на 2021 -2022 годы субсидий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</si>
  <si>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 xml:space="preserve"> на 2021 -2022 годы субсидий бюджетам муниципальных районов (городских округов)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</si>
  <si>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 xml:space="preserve"> на 2021 -2022 годы субсидий на закупку и доставку угля для казенных, бюджетных и автономных учреждений, расположенных в труднодоступных населенных пунктах</t>
  </si>
  <si>
    <t xml:space="preserve"> на 2021 -2022 годы субсидий на обеспечение специализированной коммунальной техникой предприятий жилищно-коммунального комплекса</t>
  </si>
  <si>
    <t xml:space="preserve"> на 2021 -2022 годы субсидий на возмещение части затрат на содержание детей чабанов, проживающих в интернатах муниципальных образовательных организаций Республики Тыва </t>
  </si>
  <si>
    <t xml:space="preserve"> на 2021 -2022 годы субсидий на мероприятия государственной программы Республики Тыва «Доступная среда»</t>
  </si>
  <si>
    <t>на 2021 -2022 годы субсидий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</si>
  <si>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2021 -2022 годы субвенций на реализацию Закона Республики Тыва «О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</si>
  <si>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Сумма на 2021 год, всего</t>
  </si>
  <si>
    <t>Сумма на 2022 год, всего</t>
  </si>
  <si>
    <t xml:space="preserve"> на 2021 -2022 годы субвенций на оплату жилищно-коммунальных услуг отдельным категориям граждан</t>
  </si>
  <si>
    <t xml:space="preserve">Сумма на 2022 год </t>
  </si>
  <si>
    <t xml:space="preserve">Сумма на 2021 год </t>
  </si>
  <si>
    <t>на 2021 -2022 годы субвенций на компенсацию расходов на оплату жилых помещений, отопления и освещения педагогическим работникам, проживающими и работающим в сельской местности</t>
  </si>
  <si>
    <t>на 2021 -2022 годы субвенций на предоставление гражданам субсидий на оплату жилого помещения и коммунальных услуг</t>
  </si>
  <si>
    <t xml:space="preserve"> на 2021 -2022 годы субвенций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услуг</t>
  </si>
  <si>
    <t>Таблица 16</t>
  </si>
  <si>
    <t>Таблица 17</t>
  </si>
  <si>
    <t>на 2021 -2022 годы субвенций на реализацию Закона Республики Тыва «О мерах социальной поддержки ветеранов труда и тружеников тыла»</t>
  </si>
  <si>
    <t>Таблица 18</t>
  </si>
  <si>
    <t>на 2021 -2022 годы субвенций на реализацию Закона Республики Тыва «О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Тыва»</t>
  </si>
  <si>
    <t>на 2021 -2022 годы субвенций на реализацию Закона Республики Тыва «О мерах социальной поддержки реабилитированных лиц и лиц, признанных пострадавшими от политических репрессий»</t>
  </si>
  <si>
    <t xml:space="preserve">на 2021 -2022 годы субвенций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</t>
  </si>
  <si>
    <t>на 2021 -2022 годы субвенций на осуществление переданных полномочий по образованию и организации деятельности комиссий по делам несовершеннолетних</t>
  </si>
  <si>
    <t>на 2021 -2022 годы субвенций на осуществление государственных полномочий по созданию, организации и обеспечению деятельности административных комиссий</t>
  </si>
  <si>
    <t>на 2021 -2022 годы субвенций субвенций на реализацию Закона Республики Тыва «О погребении и похоронном деле в Республике Тыва»</t>
  </si>
  <si>
    <t xml:space="preserve">на 2021 -2022 годы субвенций на осуществление первичного воинского учета на территориях, где отсутствуют военные комиссариаты </t>
  </si>
  <si>
    <t>на 2021 -2022 годы субвенций на составление (изменение) списков кандидатов в присяжные заседатели федеральных судов общей юрисдикции в Республике Тыва</t>
  </si>
  <si>
    <t>на 2021 -2022 годы 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«О государственных пособиях гражданам, имеющим детей»</t>
  </si>
  <si>
    <t>Таблица 27</t>
  </si>
  <si>
    <t>на 2021 -2022 годы субвенций на выплату ежемесячных пособий на первого ребенка, рожденного с 1 января 2018 года, в соответствии с Федеральным законом от 28.12.2017 года №418-ФЗ «О ежемесячных выплатах семьям, имеющим детей»</t>
  </si>
  <si>
    <t>на 2021 -2022 годы субвенций на осуществление государственных полномочий по установлению запрета на розничную продажу алкогольной продукции в Республике Тыва</t>
  </si>
  <si>
    <t>на 2021 -2022 годы субвенций на обеспечение равной доступности услуг общественного транспорта  для отдельных категорий граждан</t>
  </si>
  <si>
    <t xml:space="preserve"> на 2021 -2022 годы субвенций на оплату части затрат на транспортировку угля граждан, проживающих в труднодоступных населенных пунктах </t>
  </si>
  <si>
    <t>на 2021 -2022 годы субсидий на проведение комплексных кадастровых работ</t>
  </si>
  <si>
    <t xml:space="preserve">на 2021 -2022 годы субсидий на капитальный ремонт и ремонт автомобильных дорог общего пользования населенных пунктов за счет средств Дорожного фонда Республики Тыва
</t>
  </si>
  <si>
    <t>на 2021 -2022 годы субсидий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</si>
  <si>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2021 -2022 годы субсидий на обеспечение жильем молодых семей</t>
  </si>
  <si>
    <t>Таблица 35</t>
  </si>
  <si>
    <t>на 2021 -2022 годы иных межбюджетных трансфертов на создание модельных муниципальных библиотек в целях реализации национального проекта "Культура"</t>
  </si>
  <si>
    <t>на 2021 -2022 годы субвенций на реализацию полномочий по назначению и выплате ежемесячного пособия на ребенка</t>
  </si>
  <si>
    <t>Таблица 36</t>
  </si>
  <si>
    <t>Таблица 37</t>
  </si>
  <si>
    <t>на 2021 -2022 годы иных межбюджетных трансфертов на обеспечение дорожной деятельности в рамках реализации национального проекта "Безопасные и качественные автомобильные дороги"</t>
  </si>
  <si>
    <t>Таблица 24</t>
  </si>
  <si>
    <t>Таблица 25</t>
  </si>
  <si>
    <t>Таблица 26</t>
  </si>
  <si>
    <t>на 2021 -2022 годы субвенции бюджетам муниципальных районов (городских округов) на компенсацию отдельным категориям граждан оплаты взноса на капитальный ремонт общего имущества в многоквартирном доме</t>
  </si>
  <si>
    <t xml:space="preserve"> на 2021 -2022 годы субвенции на организацию отдыха и оздоровления детей</t>
  </si>
  <si>
    <t>на 2021 -2022 годы субсидии на реализацию мероприятий по государственной поддержке отрасли культуры</t>
  </si>
  <si>
    <t>на 2021 -2022 годы субсидии на реализацию мероприятий по государственной программе "Комплексное развитие сельских территорий"</t>
  </si>
  <si>
    <t xml:space="preserve">на 2021 -2022 годы субсидии на реализацию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 </t>
  </si>
  <si>
    <t>Таблица 28</t>
  </si>
  <si>
    <t>Таблица 29</t>
  </si>
  <si>
    <t>Таблица 30</t>
  </si>
  <si>
    <t>Таблица  31</t>
  </si>
  <si>
    <t>Таблица  32</t>
  </si>
  <si>
    <t>Таблица  33</t>
  </si>
  <si>
    <t>Таблица 38</t>
  </si>
  <si>
    <t>Таблица 39</t>
  </si>
  <si>
    <t>Таблица 40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</si>
</sst>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.0_р_._-;\-* #,##0.0_р_._-;_-* &quot;-&quot;?_р_._-;_-@_-"/>
    <numFmt numFmtId="183" formatCode="#,##0.0_ ;\-#,##0.0\ "/>
    <numFmt numFmtId="184" formatCode="#,##0_ ;\-#,##0\ "/>
    <numFmt numFmtId="185" formatCode="0_ ;\-0\ "/>
    <numFmt numFmtId="186" formatCode="#,##0.0;[Red]#,##0.0"/>
    <numFmt numFmtId="187" formatCode="_(* #,##0.0_);_(* \(#,##0.0\);_(* &quot;-&quot;??_);_(@_)"/>
    <numFmt numFmtId="188" formatCode="[$-F800]dddd\,\ mmmm\ dd\,\ yyyy"/>
    <numFmt numFmtId="189" formatCode="#,##0_ ;[Red]\-#,##0\ "/>
    <numFmt numFmtId="190" formatCode="#,##0.0_ ;[Red]\-#,##0.0\ "/>
    <numFmt numFmtId="191" formatCode="#,##0.00_ ;[Red]\-#,##0.00\ "/>
    <numFmt numFmtId="192" formatCode="#,##0.00;[Red]#,##0.00"/>
    <numFmt numFmtId="193" formatCode="_-* #,##0_р_._-;\-* #,##0_р_._-;_-* &quot;-&quot;??_р_._-;_-@_-"/>
    <numFmt numFmtId="194" formatCode="_-* #,##0.0_р_._-;\-* #,##0.0_р_._-;_-* &quot;-&quot;??_р_._-;_-@_-"/>
    <numFmt numFmtId="195" formatCode="0.00_ ;[Red]\-0.00\ "/>
    <numFmt numFmtId="196" formatCode="0.0_ ;[Red]\-0.0\ 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[$-419]d\ mmm;@"/>
    <numFmt numFmtId="204" formatCode="_(* #,##0_);_(* \(#,##0\);_(* &quot;-&quot;??_);_(@_)"/>
    <numFmt numFmtId="205" formatCode="000000"/>
    <numFmt numFmtId="206" formatCode="0.000"/>
    <numFmt numFmtId="207" formatCode="#,##0.000_ ;[Red]\-#,##0.000\ "/>
    <numFmt numFmtId="208" formatCode="0.0000"/>
    <numFmt numFmtId="209" formatCode="0.0;[Red]0.0"/>
    <numFmt numFmtId="210" formatCode="#,##0.0000_ ;[Red]\-#,##0.0000\ "/>
    <numFmt numFmtId="211" formatCode="#,##0.00000_ ;[Red]\-#,##0.00000\ "/>
    <numFmt numFmtId="212" formatCode="#,##0.000000_ ;[Red]\-#,##0.000000\ "/>
    <numFmt numFmtId="213" formatCode="#,##0.000;[Red]#,##0.000"/>
    <numFmt numFmtId="214" formatCode="#,##0;[Red]#,##0"/>
    <numFmt numFmtId="215" formatCode="0.000000"/>
    <numFmt numFmtId="216" formatCode="0.00000"/>
    <numFmt numFmtId="217" formatCode="#,##0.000"/>
    <numFmt numFmtId="218" formatCode="#,##0.0000"/>
    <numFmt numFmtId="219" formatCode="#,##0.00000"/>
    <numFmt numFmtId="220" formatCode="0.0000000"/>
    <numFmt numFmtId="221" formatCode="0.00000000"/>
    <numFmt numFmtId="222" formatCode="0.000000000"/>
    <numFmt numFmtId="223" formatCode="0.0000000000"/>
    <numFmt numFmtId="224" formatCode="#,##0.0;[Red]\-#,##0.0"/>
  </numFmts>
  <fonts count="37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2"/>
      <name val="Times New Roman Cyr"/>
      <family val="1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33" fillId="0" borderId="3">
      <alignment horizontal="left" vertical="top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3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4" fillId="0" borderId="0">
      <alignment horizontal="left" vertical="top"/>
      <protection/>
    </xf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35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04">
    <xf numFmtId="0" fontId="0" fillId="0" borderId="0" xfId="0" applyAlignment="1">
      <alignment/>
    </xf>
    <xf numFmtId="0" fontId="1" fillId="0" borderId="0" xfId="85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2" fillId="0" borderId="0" xfId="83">
      <alignment/>
      <protection/>
    </xf>
    <xf numFmtId="0" fontId="2" fillId="0" borderId="0" xfId="83" applyBorder="1">
      <alignment/>
      <protection/>
    </xf>
    <xf numFmtId="0" fontId="27" fillId="0" borderId="0" xfId="83" applyFont="1" applyBorder="1">
      <alignment/>
      <protection/>
    </xf>
    <xf numFmtId="0" fontId="27" fillId="0" borderId="0" xfId="83" applyFont="1">
      <alignment/>
      <protection/>
    </xf>
    <xf numFmtId="0" fontId="5" fillId="0" borderId="0" xfId="83" applyNumberFormat="1" applyFont="1" applyFill="1" applyBorder="1" applyAlignment="1" applyProtection="1">
      <alignment vertical="top"/>
      <protection/>
    </xf>
    <xf numFmtId="0" fontId="1" fillId="0" borderId="0" xfId="83" applyNumberFormat="1" applyFont="1" applyFill="1" applyBorder="1" applyAlignment="1" applyProtection="1">
      <alignment horizontal="right" vertical="top"/>
      <protection/>
    </xf>
    <xf numFmtId="14" fontId="28" fillId="0" borderId="0" xfId="83" applyNumberFormat="1" applyFont="1" applyFill="1" applyBorder="1" applyAlignment="1">
      <alignment horizontal="left" vertical="top" wrapText="1"/>
      <protection/>
    </xf>
    <xf numFmtId="0" fontId="6" fillId="0" borderId="0" xfId="83" applyFont="1" applyBorder="1">
      <alignment/>
      <protection/>
    </xf>
    <xf numFmtId="0" fontId="5" fillId="0" borderId="0" xfId="83" applyNumberFormat="1" applyFont="1" applyFill="1" applyBorder="1" applyAlignment="1" applyProtection="1">
      <alignment horizontal="center" vertical="top"/>
      <protection/>
    </xf>
    <xf numFmtId="0" fontId="28" fillId="0" borderId="0" xfId="83" applyFont="1" applyFill="1" applyBorder="1" applyAlignment="1">
      <alignment horizontal="left"/>
      <protection/>
    </xf>
    <xf numFmtId="2" fontId="5" fillId="0" borderId="0" xfId="83" applyNumberFormat="1" applyFont="1" applyFill="1" applyBorder="1" applyAlignment="1" applyProtection="1">
      <alignment horizontal="center" vertical="top"/>
      <protection/>
    </xf>
    <xf numFmtId="0" fontId="2" fillId="0" borderId="0" xfId="83" applyBorder="1" applyAlignment="1">
      <alignment/>
      <protection/>
    </xf>
    <xf numFmtId="0" fontId="27" fillId="0" borderId="0" xfId="83" applyFont="1" applyBorder="1" applyAlignment="1">
      <alignment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4" fillId="0" borderId="17" xfId="0" applyNumberFormat="1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3" fillId="0" borderId="12" xfId="83" applyNumberFormat="1" applyFont="1" applyFill="1" applyBorder="1" applyAlignment="1" applyProtection="1">
      <alignment horizontal="center" vertical="center" wrapText="1"/>
      <protection/>
    </xf>
    <xf numFmtId="0" fontId="3" fillId="0" borderId="18" xfId="83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0" fillId="0" borderId="0" xfId="0" applyNumberFormat="1" applyAlignment="1">
      <alignment/>
    </xf>
    <xf numFmtId="1" fontId="5" fillId="0" borderId="0" xfId="83" applyNumberFormat="1" applyFont="1" applyFill="1" applyBorder="1" applyAlignment="1" applyProtection="1">
      <alignment horizontal="center" vertical="top"/>
      <protection/>
    </xf>
    <xf numFmtId="180" fontId="1" fillId="0" borderId="19" xfId="0" applyNumberFormat="1" applyFont="1" applyFill="1" applyBorder="1" applyAlignment="1">
      <alignment horizontal="center"/>
    </xf>
    <xf numFmtId="0" fontId="1" fillId="0" borderId="0" xfId="70" applyFont="1" applyFill="1">
      <alignment/>
      <protection/>
    </xf>
    <xf numFmtId="0" fontId="0" fillId="0" borderId="0" xfId="70" applyFill="1">
      <alignment/>
      <protection/>
    </xf>
    <xf numFmtId="0" fontId="0" fillId="0" borderId="0" xfId="70">
      <alignment/>
      <protection/>
    </xf>
    <xf numFmtId="0" fontId="0" fillId="0" borderId="0" xfId="68">
      <alignment/>
      <protection/>
    </xf>
    <xf numFmtId="0" fontId="3" fillId="0" borderId="0" xfId="68" applyFont="1" applyBorder="1" applyAlignment="1">
      <alignment horizontal="center"/>
      <protection/>
    </xf>
    <xf numFmtId="0" fontId="1" fillId="0" borderId="0" xfId="68" applyFont="1" applyBorder="1" applyAlignment="1">
      <alignment horizontal="right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3" fillId="0" borderId="18" xfId="70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/>
      <protection/>
    </xf>
    <xf numFmtId="0" fontId="1" fillId="0" borderId="0" xfId="68" applyFont="1" applyBorder="1" applyAlignment="1">
      <alignment/>
      <protection/>
    </xf>
    <xf numFmtId="0" fontId="1" fillId="0" borderId="19" xfId="68" applyFont="1" applyBorder="1" applyAlignment="1">
      <alignment horizontal="center"/>
      <protection/>
    </xf>
    <xf numFmtId="0" fontId="1" fillId="0" borderId="17" xfId="68" applyFont="1" applyBorder="1" applyAlignment="1">
      <alignment horizontal="center"/>
      <protection/>
    </xf>
    <xf numFmtId="0" fontId="4" fillId="0" borderId="20" xfId="68" applyFont="1" applyBorder="1" applyAlignment="1">
      <alignment horizontal="left" vertical="center" wrapText="1"/>
      <protection/>
    </xf>
    <xf numFmtId="180" fontId="4" fillId="0" borderId="17" xfId="68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9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1" fillId="0" borderId="19" xfId="68" applyNumberFormat="1" applyFont="1" applyBorder="1" applyAlignment="1">
      <alignment horizontal="center"/>
      <protection/>
    </xf>
    <xf numFmtId="181" fontId="2" fillId="0" borderId="0" xfId="83" applyNumberFormat="1">
      <alignment/>
      <protection/>
    </xf>
    <xf numFmtId="0" fontId="1" fillId="0" borderId="0" xfId="68" applyFont="1">
      <alignment/>
      <protection/>
    </xf>
    <xf numFmtId="0" fontId="1" fillId="0" borderId="0" xfId="68" applyFont="1" applyAlignment="1">
      <alignment horizontal="right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90" fontId="1" fillId="0" borderId="19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90" fontId="1" fillId="0" borderId="12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/>
    </xf>
    <xf numFmtId="180" fontId="32" fillId="28" borderId="12" xfId="82" applyNumberFormat="1" applyFont="1" applyFill="1" applyBorder="1" applyAlignment="1">
      <alignment horizontal="center" vertical="center"/>
      <protection/>
    </xf>
    <xf numFmtId="180" fontId="32" fillId="28" borderId="19" xfId="82" applyNumberFormat="1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68" applyFont="1" applyBorder="1" applyAlignment="1">
      <alignment horizontal="center" vertical="center"/>
      <protection/>
    </xf>
    <xf numFmtId="0" fontId="1" fillId="0" borderId="17" xfId="68" applyFont="1" applyBorder="1">
      <alignment/>
      <protection/>
    </xf>
    <xf numFmtId="0" fontId="3" fillId="0" borderId="12" xfId="68" applyFont="1" applyBorder="1" applyAlignment="1">
      <alignment horizontal="center" vertical="center" wrapText="1"/>
      <protection/>
    </xf>
    <xf numFmtId="0" fontId="4" fillId="0" borderId="17" xfId="68" applyFont="1" applyBorder="1" applyAlignment="1">
      <alignment horizontal="left" vertical="center" wrapText="1"/>
      <protection/>
    </xf>
    <xf numFmtId="190" fontId="0" fillId="0" borderId="0" xfId="0" applyNumberFormat="1" applyAlignment="1">
      <alignment/>
    </xf>
    <xf numFmtId="180" fontId="0" fillId="0" borderId="0" xfId="68" applyNumberFormat="1">
      <alignment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0" fontId="29" fillId="0" borderId="0" xfId="81" applyFont="1" applyFill="1" applyBorder="1" applyAlignment="1">
      <alignment vertical="center" wrapText="1"/>
      <protection/>
    </xf>
    <xf numFmtId="0" fontId="1" fillId="0" borderId="0" xfId="78" applyFont="1" applyFill="1" applyAlignment="1">
      <alignment horizontal="right"/>
      <protection/>
    </xf>
    <xf numFmtId="0" fontId="1" fillId="0" borderId="0" xfId="83" applyFont="1" applyFill="1" applyAlignment="1">
      <alignment horizontal="right"/>
      <protection/>
    </xf>
    <xf numFmtId="0" fontId="1" fillId="0" borderId="0" xfId="70" applyFont="1" applyFill="1" applyAlignment="1">
      <alignment horizontal="right"/>
      <protection/>
    </xf>
    <xf numFmtId="0" fontId="1" fillId="0" borderId="0" xfId="68" applyFont="1" applyFill="1" applyAlignment="1">
      <alignment horizontal="right"/>
      <protection/>
    </xf>
    <xf numFmtId="0" fontId="1" fillId="0" borderId="0" xfId="66" applyFont="1">
      <alignment/>
      <protection/>
    </xf>
    <xf numFmtId="0" fontId="0" fillId="0" borderId="0" xfId="66">
      <alignment/>
      <protection/>
    </xf>
    <xf numFmtId="0" fontId="1" fillId="0" borderId="0" xfId="66" applyFont="1" applyFill="1" applyAlignment="1">
      <alignment horizontal="right"/>
      <protection/>
    </xf>
    <xf numFmtId="190" fontId="0" fillId="0" borderId="0" xfId="66" applyNumberFormat="1">
      <alignment/>
      <protection/>
    </xf>
    <xf numFmtId="0" fontId="1" fillId="28" borderId="0" xfId="66" applyFont="1" applyFill="1" applyAlignment="1">
      <alignment horizontal="right"/>
      <protection/>
    </xf>
    <xf numFmtId="0" fontId="3" fillId="0" borderId="0" xfId="66" applyFont="1" applyAlignment="1">
      <alignment horizontal="center"/>
      <protection/>
    </xf>
    <xf numFmtId="0" fontId="1" fillId="0" borderId="0" xfId="66" applyFont="1" applyAlignment="1">
      <alignment horizontal="right"/>
      <protection/>
    </xf>
    <xf numFmtId="3" fontId="1" fillId="0" borderId="12" xfId="66" applyNumberFormat="1" applyFont="1" applyBorder="1" applyAlignment="1">
      <alignment horizontal="center"/>
      <protection/>
    </xf>
    <xf numFmtId="3" fontId="1" fillId="0" borderId="19" xfId="66" applyNumberFormat="1" applyFont="1" applyBorder="1" applyAlignment="1">
      <alignment horizontal="center"/>
      <protection/>
    </xf>
    <xf numFmtId="0" fontId="1" fillId="0" borderId="17" xfId="66" applyFont="1" applyBorder="1" applyAlignment="1">
      <alignment horizontal="center"/>
      <protection/>
    </xf>
    <xf numFmtId="180" fontId="4" fillId="0" borderId="17" xfId="66" applyNumberFormat="1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4" fillId="0" borderId="17" xfId="66" applyFont="1" applyBorder="1" applyAlignment="1">
      <alignment horizontal="left" vertical="center" wrapText="1"/>
      <protection/>
    </xf>
    <xf numFmtId="0" fontId="29" fillId="0" borderId="0" xfId="68" applyFont="1" applyFill="1" applyBorder="1" applyAlignment="1">
      <alignment horizontal="center" vertical="center" wrapText="1"/>
      <protection/>
    </xf>
    <xf numFmtId="180" fontId="1" fillId="0" borderId="12" xfId="0" applyNumberFormat="1" applyFont="1" applyFill="1" applyBorder="1" applyAlignment="1">
      <alignment horizontal="center"/>
    </xf>
    <xf numFmtId="0" fontId="3" fillId="0" borderId="21" xfId="68" applyFont="1" applyBorder="1" applyAlignment="1">
      <alignment horizontal="center" vertical="center" wrapText="1"/>
      <protection/>
    </xf>
    <xf numFmtId="0" fontId="1" fillId="0" borderId="19" xfId="71" applyFont="1" applyBorder="1" applyAlignment="1">
      <alignment horizontal="left" vertical="center" wrapText="1"/>
      <protection/>
    </xf>
    <xf numFmtId="0" fontId="1" fillId="0" borderId="19" xfId="68" applyFont="1" applyBorder="1" applyAlignment="1">
      <alignment horizontal="center" vertical="center"/>
      <protection/>
    </xf>
    <xf numFmtId="0" fontId="1" fillId="0" borderId="19" xfId="68" applyFont="1" applyBorder="1" applyAlignment="1">
      <alignment/>
      <protection/>
    </xf>
    <xf numFmtId="180" fontId="1" fillId="0" borderId="12" xfId="68" applyNumberFormat="1" applyFont="1" applyBorder="1" applyAlignment="1">
      <alignment horizontal="center"/>
      <protection/>
    </xf>
    <xf numFmtId="10" fontId="0" fillId="0" borderId="0" xfId="0" applyNumberFormat="1" applyAlignment="1">
      <alignment/>
    </xf>
    <xf numFmtId="0" fontId="3" fillId="0" borderId="0" xfId="83" applyNumberFormat="1" applyFont="1" applyFill="1" applyBorder="1" applyAlignment="1" applyProtection="1">
      <alignment horizontal="left" vertical="center" wrapText="1"/>
      <protection/>
    </xf>
    <xf numFmtId="0" fontId="1" fillId="0" borderId="0" xfId="83" applyNumberFormat="1" applyFont="1" applyFill="1" applyBorder="1" applyAlignment="1" applyProtection="1">
      <alignment horizontal="left" vertical="top" wrapText="1"/>
      <protection/>
    </xf>
    <xf numFmtId="0" fontId="1" fillId="0" borderId="0" xfId="83" applyNumberFormat="1" applyFont="1" applyFill="1" applyBorder="1" applyAlignment="1" applyProtection="1">
      <alignment horizontal="left" vertical="center" wrapText="1"/>
      <protection/>
    </xf>
    <xf numFmtId="0" fontId="3" fillId="0" borderId="0" xfId="83" applyNumberFormat="1" applyFont="1" applyFill="1" applyBorder="1" applyAlignment="1" applyProtection="1">
      <alignment horizontal="left" vertical="top" wrapText="1"/>
      <protection/>
    </xf>
    <xf numFmtId="0" fontId="3" fillId="0" borderId="0" xfId="83" applyNumberFormat="1" applyFont="1" applyFill="1" applyBorder="1" applyAlignment="1" applyProtection="1">
      <alignment vertical="top"/>
      <protection/>
    </xf>
    <xf numFmtId="0" fontId="3" fillId="0" borderId="12" xfId="83" applyNumberFormat="1" applyFont="1" applyFill="1" applyBorder="1" applyAlignment="1" applyProtection="1">
      <alignment horizontal="left" vertical="center" wrapText="1"/>
      <protection/>
    </xf>
    <xf numFmtId="0" fontId="1" fillId="0" borderId="19" xfId="83" applyNumberFormat="1" applyFont="1" applyFill="1" applyBorder="1" applyAlignment="1" applyProtection="1">
      <alignment horizontal="left" vertical="top" wrapText="1"/>
      <protection/>
    </xf>
    <xf numFmtId="0" fontId="1" fillId="0" borderId="19" xfId="83" applyNumberFormat="1" applyFont="1" applyFill="1" applyBorder="1" applyAlignment="1" applyProtection="1">
      <alignment horizontal="left" vertical="center" wrapText="1"/>
      <protection/>
    </xf>
    <xf numFmtId="0" fontId="3" fillId="0" borderId="19" xfId="83" applyNumberFormat="1" applyFont="1" applyFill="1" applyBorder="1" applyAlignment="1" applyProtection="1">
      <alignment horizontal="left" vertical="top" wrapText="1"/>
      <protection/>
    </xf>
    <xf numFmtId="0" fontId="3" fillId="0" borderId="19" xfId="83" applyNumberFormat="1" applyFont="1" applyFill="1" applyBorder="1" applyAlignment="1" applyProtection="1">
      <alignment vertical="top"/>
      <protection/>
    </xf>
    <xf numFmtId="0" fontId="1" fillId="0" borderId="19" xfId="83" applyNumberFormat="1" applyFont="1" applyFill="1" applyBorder="1" applyAlignment="1" applyProtection="1">
      <alignment vertical="top"/>
      <protection/>
    </xf>
    <xf numFmtId="0" fontId="3" fillId="0" borderId="19" xfId="83" applyNumberFormat="1" applyFont="1" applyFill="1" applyBorder="1" applyAlignment="1" applyProtection="1">
      <alignment horizontal="center" vertical="top"/>
      <protection/>
    </xf>
    <xf numFmtId="0" fontId="1" fillId="0" borderId="19" xfId="83" applyNumberFormat="1" applyFont="1" applyFill="1" applyBorder="1" applyAlignment="1" applyProtection="1">
      <alignment horizontal="center" vertical="top"/>
      <protection/>
    </xf>
    <xf numFmtId="0" fontId="3" fillId="0" borderId="12" xfId="83" applyNumberFormat="1" applyFont="1" applyFill="1" applyBorder="1" applyAlignment="1" applyProtection="1">
      <alignment horizontal="center" vertical="top"/>
      <protection/>
    </xf>
    <xf numFmtId="0" fontId="3" fillId="0" borderId="19" xfId="83" applyNumberFormat="1" applyFont="1" applyFill="1" applyBorder="1" applyAlignment="1" applyProtection="1">
      <alignment horizontal="left" vertical="top" indent="1"/>
      <protection/>
    </xf>
    <xf numFmtId="0" fontId="1" fillId="0" borderId="19" xfId="83" applyNumberFormat="1" applyFont="1" applyFill="1" applyBorder="1" applyAlignment="1" applyProtection="1">
      <alignment horizontal="left" vertical="top" indent="1"/>
      <protection/>
    </xf>
    <xf numFmtId="0" fontId="1" fillId="0" borderId="14" xfId="83" applyNumberFormat="1" applyFont="1" applyFill="1" applyBorder="1" applyAlignment="1" applyProtection="1">
      <alignment horizontal="left" vertical="top" wrapText="1"/>
      <protection/>
    </xf>
    <xf numFmtId="180" fontId="3" fillId="0" borderId="17" xfId="83" applyNumberFormat="1" applyFont="1" applyFill="1" applyBorder="1" applyAlignment="1" applyProtection="1">
      <alignment horizontal="center" vertical="top"/>
      <protection/>
    </xf>
    <xf numFmtId="180" fontId="3" fillId="0" borderId="12" xfId="83" applyNumberFormat="1" applyFont="1" applyFill="1" applyBorder="1" applyAlignment="1" applyProtection="1">
      <alignment horizontal="center" vertical="top"/>
      <protection/>
    </xf>
    <xf numFmtId="180" fontId="3" fillId="0" borderId="19" xfId="83" applyNumberFormat="1" applyFont="1" applyFill="1" applyBorder="1" applyAlignment="1" applyProtection="1">
      <alignment horizontal="center" vertical="top"/>
      <protection/>
    </xf>
    <xf numFmtId="0" fontId="3" fillId="0" borderId="22" xfId="83" applyNumberFormat="1" applyFont="1" applyFill="1" applyBorder="1" applyAlignment="1" applyProtection="1">
      <alignment horizontal="center" vertical="center" wrapText="1"/>
      <protection/>
    </xf>
    <xf numFmtId="0" fontId="2" fillId="0" borderId="17" xfId="83" applyBorder="1">
      <alignment/>
      <protection/>
    </xf>
    <xf numFmtId="0" fontId="3" fillId="0" borderId="17" xfId="83" applyNumberFormat="1" applyFont="1" applyFill="1" applyBorder="1" applyAlignment="1" applyProtection="1">
      <alignment vertical="top"/>
      <protection/>
    </xf>
    <xf numFmtId="181" fontId="0" fillId="0" borderId="0" xfId="68" applyNumberFormat="1">
      <alignment/>
      <protection/>
    </xf>
    <xf numFmtId="221" fontId="0" fillId="0" borderId="0" xfId="68" applyNumberFormat="1">
      <alignment/>
      <protection/>
    </xf>
    <xf numFmtId="0" fontId="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90" fontId="1" fillId="0" borderId="13" xfId="0" applyNumberFormat="1" applyFont="1" applyBorder="1" applyAlignment="1">
      <alignment horizontal="center" vertical="center"/>
    </xf>
    <xf numFmtId="190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71" applyFont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1" fillId="0" borderId="13" xfId="71" applyFont="1" applyBorder="1" applyAlignment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80" fontId="1" fillId="0" borderId="14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32" fillId="28" borderId="13" xfId="82" applyNumberFormat="1" applyFont="1" applyFill="1" applyBorder="1" applyAlignment="1">
      <alignment horizontal="center" vertical="center"/>
      <protection/>
    </xf>
    <xf numFmtId="180" fontId="32" fillId="28" borderId="14" xfId="82" applyNumberFormat="1" applyFont="1" applyFill="1" applyBorder="1" applyAlignment="1">
      <alignment horizontal="center" vertical="center"/>
      <protection/>
    </xf>
    <xf numFmtId="0" fontId="2" fillId="0" borderId="0" xfId="83" applyFont="1" applyBorder="1">
      <alignment/>
      <protection/>
    </xf>
    <xf numFmtId="0" fontId="2" fillId="0" borderId="0" xfId="83" applyFont="1">
      <alignment/>
      <protection/>
    </xf>
    <xf numFmtId="0" fontId="2" fillId="0" borderId="0" xfId="83" applyFont="1" applyBorder="1" applyAlignment="1">
      <alignment/>
      <protection/>
    </xf>
    <xf numFmtId="180" fontId="2" fillId="0" borderId="0" xfId="83" applyNumberFormat="1" applyBorder="1" applyAlignment="1">
      <alignment/>
      <protection/>
    </xf>
    <xf numFmtId="0" fontId="1" fillId="0" borderId="13" xfId="68" applyFont="1" applyBorder="1" applyAlignment="1">
      <alignment/>
      <protection/>
    </xf>
    <xf numFmtId="0" fontId="1" fillId="0" borderId="14" xfId="68" applyFont="1" applyBorder="1" applyAlignment="1">
      <alignment/>
      <protection/>
    </xf>
    <xf numFmtId="0" fontId="1" fillId="0" borderId="13" xfId="66" applyFont="1" applyBorder="1" applyAlignment="1">
      <alignment/>
      <protection/>
    </xf>
    <xf numFmtId="0" fontId="1" fillId="0" borderId="14" xfId="66" applyFont="1" applyBorder="1" applyAlignment="1">
      <alignment/>
      <protection/>
    </xf>
    <xf numFmtId="180" fontId="1" fillId="0" borderId="13" xfId="68" applyNumberFormat="1" applyFont="1" applyBorder="1" applyAlignment="1">
      <alignment horizontal="center"/>
      <protection/>
    </xf>
    <xf numFmtId="180" fontId="1" fillId="0" borderId="14" xfId="68" applyNumberFormat="1" applyFont="1" applyBorder="1" applyAlignment="1">
      <alignment horizontal="center"/>
      <protection/>
    </xf>
    <xf numFmtId="180" fontId="0" fillId="0" borderId="0" xfId="66" applyNumberFormat="1">
      <alignment/>
      <protection/>
    </xf>
    <xf numFmtId="0" fontId="1" fillId="0" borderId="0" xfId="0" applyFont="1" applyFill="1" applyBorder="1" applyAlignment="1">
      <alignment horizontal="center" wrapText="1"/>
    </xf>
    <xf numFmtId="180" fontId="3" fillId="0" borderId="19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0" fontId="1" fillId="0" borderId="0" xfId="68" applyFont="1" applyBorder="1">
      <alignment/>
      <protection/>
    </xf>
    <xf numFmtId="10" fontId="0" fillId="0" borderId="0" xfId="0" applyNumberFormat="1" applyBorder="1" applyAlignment="1">
      <alignment/>
    </xf>
    <xf numFmtId="190" fontId="1" fillId="0" borderId="0" xfId="105" applyNumberFormat="1" applyFont="1" applyBorder="1" applyAlignment="1">
      <alignment horizontal="center"/>
    </xf>
    <xf numFmtId="190" fontId="1" fillId="0" borderId="0" xfId="68" applyNumberFormat="1" applyFont="1" applyBorder="1">
      <alignment/>
      <protection/>
    </xf>
    <xf numFmtId="180" fontId="1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0" fillId="0" borderId="0" xfId="68" applyBorder="1">
      <alignment/>
      <protection/>
    </xf>
    <xf numFmtId="180" fontId="1" fillId="0" borderId="0" xfId="68" applyNumberFormat="1" applyFont="1" applyBorder="1" applyAlignment="1">
      <alignment horizontal="center"/>
      <protection/>
    </xf>
    <xf numFmtId="4" fontId="0" fillId="0" borderId="0" xfId="68" applyNumberFormat="1" applyBorder="1">
      <alignment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32" fillId="28" borderId="0" xfId="82" applyNumberFormat="1" applyFont="1" applyFill="1" applyBorder="1" applyAlignment="1">
      <alignment horizontal="center" vertical="center"/>
      <protection/>
    </xf>
    <xf numFmtId="180" fontId="0" fillId="0" borderId="0" xfId="68" applyNumberFormat="1" applyBorder="1">
      <alignment/>
      <protection/>
    </xf>
    <xf numFmtId="180" fontId="3" fillId="0" borderId="14" xfId="83" applyNumberFormat="1" applyFont="1" applyFill="1" applyBorder="1" applyAlignment="1" applyProtection="1">
      <alignment horizontal="center" vertical="top"/>
      <protection/>
    </xf>
    <xf numFmtId="180" fontId="1" fillId="0" borderId="14" xfId="83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66" applyFont="1" applyAlignment="1">
      <alignment horizontal="center"/>
      <protection/>
    </xf>
    <xf numFmtId="0" fontId="3" fillId="0" borderId="0" xfId="66" applyFont="1" applyFill="1" applyAlignment="1">
      <alignment horizont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68" applyFont="1" applyBorder="1" applyAlignment="1">
      <alignment horizontal="center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84" applyFont="1" applyFill="1" applyAlignment="1">
      <alignment horizontal="center" wrapText="1"/>
      <protection/>
    </xf>
    <xf numFmtId="0" fontId="29" fillId="0" borderId="0" xfId="68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83" applyNumberFormat="1" applyFont="1" applyFill="1" applyBorder="1" applyAlignment="1" applyProtection="1">
      <alignment horizontal="center" vertical="top" wrapText="1"/>
      <protection/>
    </xf>
    <xf numFmtId="0" fontId="3" fillId="0" borderId="0" xfId="83" applyNumberFormat="1" applyFont="1" applyFill="1" applyBorder="1" applyAlignment="1" applyProtection="1">
      <alignment horizontal="center" vertical="center" wrapText="1"/>
      <protection/>
    </xf>
    <xf numFmtId="0" fontId="1" fillId="0" borderId="20" xfId="83" applyNumberFormat="1" applyFont="1" applyFill="1" applyBorder="1" applyAlignment="1" applyProtection="1">
      <alignment horizontal="righ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2 3 2" xfId="71"/>
    <cellStyle name="Обычный 2 4" xfId="72"/>
    <cellStyle name="Обычный 3" xfId="73"/>
    <cellStyle name="Обычный 4" xfId="74"/>
    <cellStyle name="Обычный 5" xfId="75"/>
    <cellStyle name="Обычный 6" xfId="76"/>
    <cellStyle name="Обычный 6 2" xfId="77"/>
    <cellStyle name="Обычный 7" xfId="78"/>
    <cellStyle name="Обычный 7 2" xfId="79"/>
    <cellStyle name="Обычный 8" xfId="80"/>
    <cellStyle name="Обычный 9" xfId="81"/>
    <cellStyle name="Обычный_Bud-2000" xfId="82"/>
    <cellStyle name="Обычный_военкомат-2" xfId="83"/>
    <cellStyle name="Обычный_Инвестиц.программа на 2005г. для Минфина по новой структк" xfId="84"/>
    <cellStyle name="Обычный_прил.финпом" xfId="85"/>
    <cellStyle name="Отдельная ячейка" xfId="86"/>
    <cellStyle name="Отдельная ячейка - константа" xfId="87"/>
    <cellStyle name="Отдельная ячейка - константа [печать]" xfId="88"/>
    <cellStyle name="Отдельная ячейка [печать]" xfId="89"/>
    <cellStyle name="Отдельная ячейка-результат" xfId="90"/>
    <cellStyle name="Отдельная ячейка-результат [печать]" xfId="91"/>
    <cellStyle name="Followed Hyperlink" xfId="92"/>
    <cellStyle name="Плохой" xfId="93"/>
    <cellStyle name="Пояснение" xfId="94"/>
    <cellStyle name="Примечание" xfId="95"/>
    <cellStyle name="Примечание 2" xfId="96"/>
    <cellStyle name="Percent" xfId="97"/>
    <cellStyle name="Свойства элементов измерения" xfId="98"/>
    <cellStyle name="Свойства элементов измерения [печать]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Финансовый 3 2" xfId="105"/>
    <cellStyle name="Хороший" xfId="106"/>
    <cellStyle name="Элементы осей" xfId="107"/>
    <cellStyle name="Элементы осей [печать]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90" zoomScaleSheetLayoutView="90" zoomScalePageLayoutView="0" workbookViewId="0" topLeftCell="A10">
      <selection activeCell="B7" sqref="B7"/>
    </sheetView>
  </sheetViews>
  <sheetFormatPr defaultColWidth="9.140625" defaultRowHeight="12.75"/>
  <cols>
    <col min="1" max="1" width="7.7109375" style="0" customWidth="1"/>
    <col min="2" max="2" width="37.00390625" style="0" customWidth="1"/>
    <col min="3" max="3" width="20.8515625" style="0" customWidth="1"/>
    <col min="4" max="4" width="22.140625" style="0" customWidth="1"/>
    <col min="5" max="5" width="11.8515625" style="0" customWidth="1"/>
    <col min="6" max="6" width="13.7109375" style="0" customWidth="1"/>
  </cols>
  <sheetData>
    <row r="1" spans="1:4" ht="15.75">
      <c r="A1" s="1"/>
      <c r="D1" s="69" t="s">
        <v>206</v>
      </c>
    </row>
    <row r="2" spans="1:4" ht="15.75">
      <c r="A2" s="2"/>
      <c r="D2" s="69" t="s">
        <v>200</v>
      </c>
    </row>
    <row r="3" ht="15.75">
      <c r="D3" s="70" t="s">
        <v>209</v>
      </c>
    </row>
    <row r="4" spans="1:4" ht="15.75">
      <c r="A4" s="2"/>
      <c r="B4" s="25"/>
      <c r="C4" s="25"/>
      <c r="D4" s="69" t="s">
        <v>210</v>
      </c>
    </row>
    <row r="5" spans="1:4" ht="15.75">
      <c r="A5" s="2"/>
      <c r="B5" s="25"/>
      <c r="C5" s="25"/>
      <c r="D5" s="69"/>
    </row>
    <row r="6" spans="1:4" ht="15.75">
      <c r="A6" s="2"/>
      <c r="B6" s="24"/>
      <c r="C6" s="24"/>
      <c r="D6" s="69" t="s">
        <v>148</v>
      </c>
    </row>
    <row r="7" spans="1:4" ht="15.75">
      <c r="A7" s="2"/>
      <c r="B7" s="24"/>
      <c r="C7" s="24"/>
      <c r="D7" s="24"/>
    </row>
    <row r="8" spans="1:4" ht="15.75">
      <c r="A8" s="185" t="s">
        <v>0</v>
      </c>
      <c r="B8" s="185"/>
      <c r="C8" s="185"/>
      <c r="D8" s="185"/>
    </row>
    <row r="9" spans="1:4" ht="45" customHeight="1">
      <c r="A9" s="186" t="s">
        <v>212</v>
      </c>
      <c r="B9" s="186"/>
      <c r="C9" s="186"/>
      <c r="D9" s="186"/>
    </row>
    <row r="10" spans="1:8" ht="15.75">
      <c r="A10" s="4"/>
      <c r="B10" s="4"/>
      <c r="C10" s="4"/>
      <c r="D10" s="4"/>
      <c r="G10" s="112"/>
      <c r="H10" s="112"/>
    </row>
    <row r="11" spans="1:4" ht="15.75">
      <c r="A11" s="4"/>
      <c r="B11" s="4"/>
      <c r="C11" s="4"/>
      <c r="D11" s="3" t="s">
        <v>1</v>
      </c>
    </row>
    <row r="12" spans="1:4" ht="24.75" customHeight="1">
      <c r="A12" s="28" t="s">
        <v>2</v>
      </c>
      <c r="B12" s="28" t="s">
        <v>3</v>
      </c>
      <c r="C12" s="72" t="s">
        <v>207</v>
      </c>
      <c r="D12" s="72" t="s">
        <v>208</v>
      </c>
    </row>
    <row r="13" spans="1:7" ht="16.5" customHeight="1">
      <c r="A13" s="39">
        <v>1</v>
      </c>
      <c r="B13" s="142" t="s">
        <v>5</v>
      </c>
      <c r="C13" s="30">
        <v>166890.5</v>
      </c>
      <c r="D13" s="8">
        <v>165960.7</v>
      </c>
      <c r="E13" s="42"/>
      <c r="F13" s="93"/>
      <c r="G13" s="63"/>
    </row>
    <row r="14" spans="1:7" ht="15" customHeight="1">
      <c r="A14" s="40">
        <v>2</v>
      </c>
      <c r="B14" s="143" t="s">
        <v>6</v>
      </c>
      <c r="C14" s="30">
        <v>179519.4</v>
      </c>
      <c r="D14" s="8">
        <v>178519.3</v>
      </c>
      <c r="E14" s="42"/>
      <c r="F14" s="93"/>
      <c r="G14" s="63"/>
    </row>
    <row r="15" spans="1:7" ht="15" customHeight="1">
      <c r="A15" s="40">
        <v>3</v>
      </c>
      <c r="B15" s="143" t="s">
        <v>159</v>
      </c>
      <c r="C15" s="30">
        <v>150349.4</v>
      </c>
      <c r="D15" s="8">
        <v>149511.8</v>
      </c>
      <c r="E15" s="42"/>
      <c r="F15" s="93"/>
      <c r="G15" s="63"/>
    </row>
    <row r="16" spans="1:7" ht="16.5" customHeight="1">
      <c r="A16" s="40">
        <v>4</v>
      </c>
      <c r="B16" s="143" t="s">
        <v>7</v>
      </c>
      <c r="C16" s="30">
        <v>115502.8</v>
      </c>
      <c r="D16" s="8">
        <v>114859.4</v>
      </c>
      <c r="E16" s="42"/>
      <c r="F16" s="93"/>
      <c r="G16" s="63"/>
    </row>
    <row r="17" spans="1:7" ht="16.5" customHeight="1">
      <c r="A17" s="40">
        <v>5</v>
      </c>
      <c r="B17" s="143" t="s">
        <v>8</v>
      </c>
      <c r="C17" s="30">
        <v>128523.3</v>
      </c>
      <c r="D17" s="8">
        <v>127807.3</v>
      </c>
      <c r="E17" s="42"/>
      <c r="F17" s="93"/>
      <c r="G17" s="63"/>
    </row>
    <row r="18" spans="1:7" ht="15" customHeight="1">
      <c r="A18" s="40">
        <v>6</v>
      </c>
      <c r="B18" s="143" t="s">
        <v>9</v>
      </c>
      <c r="C18" s="30">
        <v>105958</v>
      </c>
      <c r="D18" s="8">
        <v>105367.7</v>
      </c>
      <c r="E18" s="42"/>
      <c r="F18" s="93"/>
      <c r="G18" s="63"/>
    </row>
    <row r="19" spans="1:7" ht="15.75">
      <c r="A19" s="40">
        <v>7</v>
      </c>
      <c r="B19" s="143" t="s">
        <v>10</v>
      </c>
      <c r="C19" s="30">
        <v>137024.6</v>
      </c>
      <c r="D19" s="8">
        <v>136261.3</v>
      </c>
      <c r="E19" s="42"/>
      <c r="F19" s="93"/>
      <c r="G19" s="63"/>
    </row>
    <row r="20" spans="1:7" ht="15" customHeight="1">
      <c r="A20" s="40">
        <v>8</v>
      </c>
      <c r="B20" s="143" t="s">
        <v>11</v>
      </c>
      <c r="C20" s="30">
        <v>120943.6</v>
      </c>
      <c r="D20" s="8">
        <v>120269.7</v>
      </c>
      <c r="E20" s="42"/>
      <c r="F20" s="93"/>
      <c r="G20" s="63"/>
    </row>
    <row r="21" spans="1:7" ht="15.75" customHeight="1">
      <c r="A21" s="40">
        <v>9</v>
      </c>
      <c r="B21" s="143" t="s">
        <v>12</v>
      </c>
      <c r="C21" s="30">
        <v>133733.4</v>
      </c>
      <c r="D21" s="8">
        <v>132988.4</v>
      </c>
      <c r="E21" s="42"/>
      <c r="F21" s="93"/>
      <c r="G21" s="63"/>
    </row>
    <row r="22" spans="1:7" ht="16.5" customHeight="1">
      <c r="A22" s="40">
        <v>10</v>
      </c>
      <c r="B22" s="143" t="s">
        <v>13</v>
      </c>
      <c r="C22" s="30">
        <v>173161.4</v>
      </c>
      <c r="D22" s="8">
        <v>172196.7</v>
      </c>
      <c r="E22" s="42"/>
      <c r="F22" s="93"/>
      <c r="G22" s="63"/>
    </row>
    <row r="23" spans="1:7" ht="17.25" customHeight="1">
      <c r="A23" s="40">
        <v>11</v>
      </c>
      <c r="B23" s="143" t="s">
        <v>14</v>
      </c>
      <c r="C23" s="30">
        <v>128138.1</v>
      </c>
      <c r="D23" s="8">
        <v>127424.3</v>
      </c>
      <c r="E23" s="42"/>
      <c r="F23" s="93"/>
      <c r="G23" s="63"/>
    </row>
    <row r="24" spans="1:7" ht="16.5" customHeight="1">
      <c r="A24" s="40">
        <v>12</v>
      </c>
      <c r="B24" s="143" t="s">
        <v>15</v>
      </c>
      <c r="C24" s="30">
        <v>22781.8</v>
      </c>
      <c r="D24" s="8">
        <v>22654.9</v>
      </c>
      <c r="E24" s="42"/>
      <c r="F24" s="93"/>
      <c r="G24" s="63"/>
    </row>
    <row r="25" spans="1:7" ht="17.25" customHeight="1">
      <c r="A25" s="40">
        <v>13</v>
      </c>
      <c r="B25" s="143" t="s">
        <v>17</v>
      </c>
      <c r="C25" s="30">
        <v>129188.8</v>
      </c>
      <c r="D25" s="8">
        <v>128469.1</v>
      </c>
      <c r="E25" s="42"/>
      <c r="F25" s="93"/>
      <c r="G25" s="63"/>
    </row>
    <row r="26" spans="1:7" ht="16.5" customHeight="1">
      <c r="A26" s="40">
        <v>14</v>
      </c>
      <c r="B26" s="143" t="s">
        <v>18</v>
      </c>
      <c r="C26" s="30">
        <v>91167.2</v>
      </c>
      <c r="D26" s="8">
        <v>90659.3</v>
      </c>
      <c r="E26" s="42"/>
      <c r="F26" s="93"/>
      <c r="G26" s="63"/>
    </row>
    <row r="27" spans="1:7" ht="15.75" customHeight="1">
      <c r="A27" s="40">
        <v>15</v>
      </c>
      <c r="B27" s="143" t="s">
        <v>19</v>
      </c>
      <c r="C27" s="30">
        <v>109440.1</v>
      </c>
      <c r="D27" s="8">
        <v>108830.5</v>
      </c>
      <c r="E27" s="42"/>
      <c r="F27" s="93"/>
      <c r="G27" s="63"/>
    </row>
    <row r="28" spans="1:7" ht="15" customHeight="1">
      <c r="A28" s="40">
        <v>16</v>
      </c>
      <c r="B28" s="143" t="s">
        <v>20</v>
      </c>
      <c r="C28" s="30">
        <v>97642.1</v>
      </c>
      <c r="D28" s="8">
        <v>97098.1</v>
      </c>
      <c r="E28" s="42"/>
      <c r="F28" s="93"/>
      <c r="G28" s="63"/>
    </row>
    <row r="29" spans="1:7" ht="15" customHeight="1">
      <c r="A29" s="40">
        <v>17</v>
      </c>
      <c r="B29" s="37" t="s">
        <v>21</v>
      </c>
      <c r="C29" s="30">
        <v>132038.1</v>
      </c>
      <c r="D29" s="8">
        <v>131302.5</v>
      </c>
      <c r="E29" s="42"/>
      <c r="F29" s="93"/>
      <c r="G29" s="63"/>
    </row>
    <row r="30" spans="1:7" ht="19.5" customHeight="1">
      <c r="A30" s="41"/>
      <c r="B30" s="38" t="s">
        <v>22</v>
      </c>
      <c r="C30" s="74">
        <f>SUM(C13:C29)</f>
        <v>2122002.6</v>
      </c>
      <c r="D30" s="74">
        <f>SUM(D13:D29)</f>
        <v>2110181</v>
      </c>
      <c r="E30" s="42"/>
      <c r="F30" s="42"/>
      <c r="G30" s="63"/>
    </row>
    <row r="31" spans="1:4" ht="15.75">
      <c r="A31" s="2"/>
      <c r="B31" s="2"/>
      <c r="C31" s="2"/>
      <c r="D31" s="2"/>
    </row>
    <row r="32" ht="15.75">
      <c r="D32" s="27"/>
    </row>
  </sheetData>
  <sheetProtection/>
  <mergeCells count="2">
    <mergeCell ref="A8:D8"/>
    <mergeCell ref="A9:D9"/>
  </mergeCells>
  <printOptions horizontalCentered="1"/>
  <pageMargins left="0.984251968503937" right="0.5905511811023623" top="0.7874015748031497" bottom="0.7874015748031497" header="0.2362204724409449" footer="0.5118110236220472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SheetLayoutView="100" zoomScalePageLayoutView="0" workbookViewId="0" topLeftCell="A1">
      <selection activeCell="C16" sqref="C16:D16"/>
    </sheetView>
  </sheetViews>
  <sheetFormatPr defaultColWidth="9.140625" defaultRowHeight="12.75"/>
  <cols>
    <col min="1" max="1" width="7.7109375" style="48" customWidth="1"/>
    <col min="2" max="2" width="32.7109375" style="48" customWidth="1"/>
    <col min="3" max="3" width="21.421875" style="48" customWidth="1"/>
    <col min="4" max="4" width="19.8515625" style="48" customWidth="1"/>
    <col min="5" max="5" width="10.7109375" style="48" customWidth="1"/>
    <col min="6" max="6" width="9.140625" style="48" customWidth="1"/>
    <col min="7" max="8" width="15.71093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189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39.75" customHeight="1">
      <c r="A5" s="197" t="s">
        <v>248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F6" s="112"/>
      <c r="G6" s="112"/>
    </row>
    <row r="7" spans="1:8" ht="48.75" customHeight="1">
      <c r="A7" s="51" t="s">
        <v>2</v>
      </c>
      <c r="B7" s="107" t="s">
        <v>3</v>
      </c>
      <c r="C7" s="28" t="s">
        <v>226</v>
      </c>
      <c r="D7" s="28" t="s">
        <v>225</v>
      </c>
      <c r="G7" s="112"/>
      <c r="H7" s="112"/>
    </row>
    <row r="8" spans="1:8" ht="15.75">
      <c r="A8" s="55">
        <v>1</v>
      </c>
      <c r="B8" s="36" t="s">
        <v>5</v>
      </c>
      <c r="C8" s="30">
        <v>2184.7</v>
      </c>
      <c r="D8" s="8">
        <v>2172.5</v>
      </c>
      <c r="F8" s="83"/>
      <c r="G8" s="137"/>
      <c r="H8" s="137"/>
    </row>
    <row r="9" spans="1:8" ht="15.75">
      <c r="A9" s="55">
        <v>2</v>
      </c>
      <c r="B9" s="37" t="s">
        <v>159</v>
      </c>
      <c r="C9" s="30">
        <v>2632.8</v>
      </c>
      <c r="D9" s="8">
        <v>2618.1</v>
      </c>
      <c r="F9" s="83"/>
      <c r="G9" s="137"/>
      <c r="H9" s="137"/>
    </row>
    <row r="10" spans="1:8" ht="15.75">
      <c r="A10" s="55">
        <v>3</v>
      </c>
      <c r="B10" s="37" t="s">
        <v>7</v>
      </c>
      <c r="C10" s="30">
        <v>2587.2</v>
      </c>
      <c r="D10" s="8">
        <v>2572.7</v>
      </c>
      <c r="F10" s="83"/>
      <c r="G10" s="137"/>
      <c r="H10" s="137"/>
    </row>
    <row r="11" spans="1:8" ht="15.75">
      <c r="A11" s="55">
        <v>4</v>
      </c>
      <c r="B11" s="37" t="s">
        <v>8</v>
      </c>
      <c r="C11" s="30">
        <v>2312.2</v>
      </c>
      <c r="D11" s="8">
        <v>2299.3</v>
      </c>
      <c r="F11" s="83"/>
      <c r="G11" s="137"/>
      <c r="H11" s="137"/>
    </row>
    <row r="12" spans="1:8" ht="15.75">
      <c r="A12" s="55">
        <v>5</v>
      </c>
      <c r="B12" s="54" t="s">
        <v>10</v>
      </c>
      <c r="C12" s="30">
        <v>2122.2</v>
      </c>
      <c r="D12" s="8">
        <v>2110.4</v>
      </c>
      <c r="F12" s="83"/>
      <c r="G12" s="137"/>
      <c r="H12" s="137"/>
    </row>
    <row r="13" spans="1:8" ht="15.75">
      <c r="A13" s="55">
        <v>6</v>
      </c>
      <c r="B13" s="143" t="s">
        <v>11</v>
      </c>
      <c r="C13" s="30">
        <v>2767.9</v>
      </c>
      <c r="D13" s="8">
        <v>2752.5</v>
      </c>
      <c r="F13" s="83"/>
      <c r="G13" s="137"/>
      <c r="H13" s="137"/>
    </row>
    <row r="14" spans="1:8" ht="15.75">
      <c r="A14" s="55">
        <v>7</v>
      </c>
      <c r="B14" s="143" t="s">
        <v>14</v>
      </c>
      <c r="C14" s="30">
        <v>2401.7</v>
      </c>
      <c r="D14" s="8">
        <v>2388.4</v>
      </c>
      <c r="F14" s="83"/>
      <c r="G14" s="137"/>
      <c r="H14" s="137"/>
    </row>
    <row r="15" spans="1:8" ht="15.75">
      <c r="A15" s="55">
        <v>8</v>
      </c>
      <c r="B15" s="143" t="s">
        <v>17</v>
      </c>
      <c r="C15" s="30">
        <v>2414.2</v>
      </c>
      <c r="D15" s="8">
        <v>2400.8</v>
      </c>
      <c r="F15" s="83"/>
      <c r="G15" s="137"/>
      <c r="H15" s="137"/>
    </row>
    <row r="16" spans="1:8" ht="15.75">
      <c r="A16" s="55">
        <v>9</v>
      </c>
      <c r="B16" s="54" t="s">
        <v>18</v>
      </c>
      <c r="C16" s="30">
        <v>2101.8</v>
      </c>
      <c r="D16" s="8">
        <v>2090.1</v>
      </c>
      <c r="F16" s="83"/>
      <c r="G16" s="137"/>
      <c r="H16" s="137"/>
    </row>
    <row r="17" spans="1:8" ht="19.5" customHeight="1">
      <c r="A17" s="56"/>
      <c r="B17" s="57" t="s">
        <v>22</v>
      </c>
      <c r="C17" s="58">
        <f>SUM(C8:C16)</f>
        <v>21524.699999999997</v>
      </c>
      <c r="D17" s="58">
        <f>SUM(D8:D16)</f>
        <v>21404.8</v>
      </c>
      <c r="G17" s="136"/>
      <c r="H17" s="13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2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7.7109375" style="48" customWidth="1"/>
    <col min="2" max="2" width="31.8515625" style="48" customWidth="1"/>
    <col min="3" max="3" width="20.140625" style="48" customWidth="1"/>
    <col min="4" max="4" width="19.8515625" style="48" customWidth="1"/>
    <col min="5" max="6" width="9.140625" style="48" customWidth="1"/>
    <col min="7" max="8" width="15.71093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190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5.75">
      <c r="A4" s="196" t="s">
        <v>0</v>
      </c>
      <c r="B4" s="196"/>
      <c r="C4" s="196"/>
      <c r="D4" s="196"/>
    </row>
    <row r="5" spans="1:4" ht="68.25" customHeight="1">
      <c r="A5" s="197" t="s">
        <v>249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F6" s="112"/>
      <c r="G6" s="112"/>
    </row>
    <row r="7" spans="1:8" ht="31.5">
      <c r="A7" s="51" t="s">
        <v>2</v>
      </c>
      <c r="B7" s="51" t="s">
        <v>3</v>
      </c>
      <c r="C7" s="28" t="s">
        <v>226</v>
      </c>
      <c r="D7" s="28" t="s">
        <v>225</v>
      </c>
      <c r="G7" s="112"/>
      <c r="H7" s="112"/>
    </row>
    <row r="8" spans="1:4" ht="15.75">
      <c r="A8" s="53">
        <v>1</v>
      </c>
      <c r="B8" s="110" t="s">
        <v>8</v>
      </c>
      <c r="C8" s="30">
        <v>10968.1</v>
      </c>
      <c r="D8" s="8">
        <v>10907</v>
      </c>
    </row>
    <row r="9" spans="1:8" ht="15.75">
      <c r="A9" s="55">
        <v>2</v>
      </c>
      <c r="B9" s="110" t="s">
        <v>13</v>
      </c>
      <c r="C9" s="30">
        <v>14306.3</v>
      </c>
      <c r="D9" s="8">
        <v>14226.6</v>
      </c>
      <c r="G9" s="136"/>
      <c r="H9" s="136"/>
    </row>
    <row r="10" spans="1:8" ht="15.75">
      <c r="A10" s="55">
        <v>3</v>
      </c>
      <c r="B10" s="110" t="s">
        <v>191</v>
      </c>
      <c r="C10" s="30">
        <v>10014.4</v>
      </c>
      <c r="D10" s="8">
        <v>9958.6</v>
      </c>
      <c r="G10" s="136"/>
      <c r="H10" s="136"/>
    </row>
    <row r="11" spans="1:8" ht="15.75">
      <c r="A11" s="55">
        <v>4</v>
      </c>
      <c r="B11" s="85" t="s">
        <v>205</v>
      </c>
      <c r="C11" s="30">
        <v>5075.7</v>
      </c>
      <c r="D11" s="8">
        <v>5047.4</v>
      </c>
      <c r="F11" s="83"/>
      <c r="G11" s="137"/>
      <c r="H11" s="137"/>
    </row>
    <row r="12" spans="1:4" ht="15.75">
      <c r="A12" s="56"/>
      <c r="B12" s="81" t="s">
        <v>22</v>
      </c>
      <c r="C12" s="58">
        <f>SUM(C8:C11)</f>
        <v>40364.5</v>
      </c>
      <c r="D12" s="58">
        <f>SUM(D8:D11)</f>
        <v>40139.6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view="pageBreakPreview" zoomScaleSheetLayoutView="100" zoomScalePageLayoutView="0" workbookViewId="0" topLeftCell="A1">
      <selection activeCell="C13" sqref="C13:D13"/>
    </sheetView>
  </sheetViews>
  <sheetFormatPr defaultColWidth="9.140625" defaultRowHeight="12.75"/>
  <cols>
    <col min="1" max="1" width="7.7109375" style="48" customWidth="1"/>
    <col min="2" max="2" width="30.140625" style="48" customWidth="1"/>
    <col min="3" max="3" width="20.57421875" style="48" customWidth="1"/>
    <col min="4" max="4" width="19.8515625" style="48" customWidth="1"/>
    <col min="5" max="6" width="9.140625" style="48" customWidth="1"/>
    <col min="7" max="8" width="15.71093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155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68.25" customHeight="1">
      <c r="A5" s="197" t="s">
        <v>250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E6" s="176"/>
      <c r="F6" s="171"/>
      <c r="G6" s="112"/>
    </row>
    <row r="7" spans="1:8" ht="33.75" customHeight="1">
      <c r="A7" s="51" t="s">
        <v>2</v>
      </c>
      <c r="B7" s="51" t="s">
        <v>3</v>
      </c>
      <c r="C7" s="28" t="s">
        <v>226</v>
      </c>
      <c r="D7" s="28" t="s">
        <v>225</v>
      </c>
      <c r="E7" s="176"/>
      <c r="F7" s="176"/>
      <c r="G7" s="112"/>
      <c r="H7" s="112"/>
    </row>
    <row r="8" spans="1:6" ht="15.75">
      <c r="A8" s="53">
        <v>1</v>
      </c>
      <c r="B8" s="160" t="s">
        <v>6</v>
      </c>
      <c r="C8" s="30">
        <v>476.9</v>
      </c>
      <c r="D8" s="30">
        <v>474.2</v>
      </c>
      <c r="E8" s="177"/>
      <c r="F8" s="176"/>
    </row>
    <row r="9" spans="1:6" ht="15.75">
      <c r="A9" s="55">
        <v>2</v>
      </c>
      <c r="B9" s="161" t="s">
        <v>159</v>
      </c>
      <c r="C9" s="30">
        <v>476.9</v>
      </c>
      <c r="D9" s="30">
        <v>474.2</v>
      </c>
      <c r="E9" s="177"/>
      <c r="F9" s="176"/>
    </row>
    <row r="10" spans="1:6" ht="15.75">
      <c r="A10" s="55">
        <v>3</v>
      </c>
      <c r="B10" s="143" t="s">
        <v>10</v>
      </c>
      <c r="C10" s="30">
        <v>982.4</v>
      </c>
      <c r="D10" s="30">
        <v>976.9</v>
      </c>
      <c r="E10" s="177"/>
      <c r="F10" s="176"/>
    </row>
    <row r="11" spans="1:6" ht="15.75">
      <c r="A11" s="55">
        <v>4</v>
      </c>
      <c r="B11" s="143" t="s">
        <v>12</v>
      </c>
      <c r="C11" s="30">
        <v>1497.4</v>
      </c>
      <c r="D11" s="30">
        <v>1489</v>
      </c>
      <c r="E11" s="177"/>
      <c r="F11" s="176"/>
    </row>
    <row r="12" spans="1:6" ht="15.75">
      <c r="A12" s="55">
        <v>5</v>
      </c>
      <c r="B12" s="143" t="s">
        <v>13</v>
      </c>
      <c r="C12" s="30">
        <v>1430.5</v>
      </c>
      <c r="D12" s="30">
        <v>1422.7</v>
      </c>
      <c r="E12" s="177"/>
      <c r="F12" s="176"/>
    </row>
    <row r="13" spans="1:6" ht="15.75">
      <c r="A13" s="55">
        <v>6</v>
      </c>
      <c r="B13" s="110" t="s">
        <v>23</v>
      </c>
      <c r="C13" s="30">
        <v>476.9</v>
      </c>
      <c r="D13" s="30">
        <v>474.2</v>
      </c>
      <c r="E13" s="177"/>
      <c r="F13" s="176"/>
    </row>
    <row r="14" spans="1:6" ht="15.75">
      <c r="A14" s="56"/>
      <c r="B14" s="81" t="s">
        <v>22</v>
      </c>
      <c r="C14" s="58">
        <f>SUM(C8:C13)</f>
        <v>5341</v>
      </c>
      <c r="D14" s="58">
        <f>SUM(D8:D13)</f>
        <v>5311.2</v>
      </c>
      <c r="E14" s="176"/>
      <c r="F14" s="176"/>
    </row>
    <row r="15" spans="5:6" ht="12.75">
      <c r="E15" s="176"/>
      <c r="F15" s="17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9"/>
  <sheetViews>
    <sheetView view="pageBreakPreview" zoomScaleSheetLayoutView="100" zoomScalePageLayoutView="0" workbookViewId="0" topLeftCell="A1">
      <selection activeCell="E26" sqref="E26:F26"/>
    </sheetView>
  </sheetViews>
  <sheetFormatPr defaultColWidth="9.140625" defaultRowHeight="12.75"/>
  <cols>
    <col min="1" max="1" width="7.7109375" style="48" customWidth="1"/>
    <col min="2" max="2" width="33.8515625" style="48" customWidth="1"/>
    <col min="3" max="3" width="19.8515625" style="48" hidden="1" customWidth="1"/>
    <col min="4" max="4" width="15.7109375" style="48" hidden="1" customWidth="1"/>
    <col min="5" max="6" width="17.57421875" style="48" customWidth="1"/>
    <col min="7" max="7" width="11.421875" style="48" customWidth="1"/>
    <col min="8" max="16384" width="9.140625" style="48" customWidth="1"/>
  </cols>
  <sheetData>
    <row r="1" spans="1:6" s="47" customFormat="1" ht="15.75">
      <c r="A1" s="45"/>
      <c r="B1" s="46"/>
      <c r="C1" s="90" t="s">
        <v>204</v>
      </c>
      <c r="F1" s="90" t="s">
        <v>156</v>
      </c>
    </row>
    <row r="2" spans="1:6" s="47" customFormat="1" ht="15.75">
      <c r="A2" s="45"/>
      <c r="B2" s="46"/>
      <c r="C2" s="90" t="s">
        <v>195</v>
      </c>
      <c r="F2" s="90" t="s">
        <v>211</v>
      </c>
    </row>
    <row r="3" spans="1:3" s="47" customFormat="1" ht="15.75">
      <c r="A3" s="45"/>
      <c r="B3" s="46"/>
      <c r="C3" s="46"/>
    </row>
    <row r="4" spans="1:6" ht="19.5" customHeight="1">
      <c r="A4" s="196" t="s">
        <v>0</v>
      </c>
      <c r="B4" s="196"/>
      <c r="C4" s="196"/>
      <c r="D4" s="196"/>
      <c r="E4" s="196"/>
      <c r="F4" s="196"/>
    </row>
    <row r="5" spans="1:6" ht="28.5" customHeight="1">
      <c r="A5" s="197" t="s">
        <v>251</v>
      </c>
      <c r="B5" s="197"/>
      <c r="C5" s="197"/>
      <c r="D5" s="197"/>
      <c r="E5" s="197"/>
      <c r="F5" s="197"/>
    </row>
    <row r="6" spans="1:6" ht="15.75">
      <c r="A6" s="49"/>
      <c r="B6" s="49"/>
      <c r="C6" s="50" t="s">
        <v>1</v>
      </c>
      <c r="D6" s="112"/>
      <c r="E6" s="112"/>
      <c r="F6" s="50" t="s">
        <v>1</v>
      </c>
    </row>
    <row r="7" spans="1:8" ht="48.75" customHeight="1">
      <c r="A7" s="51" t="s">
        <v>2</v>
      </c>
      <c r="B7" s="51" t="s">
        <v>3</v>
      </c>
      <c r="C7" s="52" t="s">
        <v>4</v>
      </c>
      <c r="D7" s="52"/>
      <c r="E7" s="28" t="s">
        <v>226</v>
      </c>
      <c r="F7" s="28" t="s">
        <v>225</v>
      </c>
      <c r="G7" s="176"/>
      <c r="H7" s="176"/>
    </row>
    <row r="8" spans="1:8" ht="15.75">
      <c r="A8" s="53">
        <v>1</v>
      </c>
      <c r="B8" s="36" t="s">
        <v>5</v>
      </c>
      <c r="C8" s="111">
        <v>7474.6</v>
      </c>
      <c r="D8" s="164">
        <v>-1376.53</v>
      </c>
      <c r="E8" s="30">
        <v>2114.5</v>
      </c>
      <c r="F8" s="30">
        <v>2102.7</v>
      </c>
      <c r="G8" s="177"/>
      <c r="H8" s="178"/>
    </row>
    <row r="9" spans="1:8" ht="15.75">
      <c r="A9" s="55">
        <v>2</v>
      </c>
      <c r="B9" s="37" t="s">
        <v>6</v>
      </c>
      <c r="C9" s="64">
        <v>7474.6</v>
      </c>
      <c r="D9" s="165">
        <v>-1376.18</v>
      </c>
      <c r="E9" s="30">
        <v>2114.5</v>
      </c>
      <c r="F9" s="30">
        <v>2102.7</v>
      </c>
      <c r="G9" s="177"/>
      <c r="H9" s="178"/>
    </row>
    <row r="10" spans="1:8" ht="15.75">
      <c r="A10" s="55">
        <v>3</v>
      </c>
      <c r="B10" s="37" t="s">
        <v>159</v>
      </c>
      <c r="C10" s="64">
        <v>5232.2</v>
      </c>
      <c r="D10" s="165">
        <v>1058.851</v>
      </c>
      <c r="E10" s="30">
        <v>1630.9</v>
      </c>
      <c r="F10" s="30">
        <v>1621.8</v>
      </c>
      <c r="G10" s="177"/>
      <c r="H10" s="178"/>
    </row>
    <row r="11" spans="1:8" ht="15.75">
      <c r="A11" s="55">
        <v>4</v>
      </c>
      <c r="B11" s="37" t="s">
        <v>7</v>
      </c>
      <c r="C11" s="64">
        <v>8969.5</v>
      </c>
      <c r="D11" s="165">
        <v>-375.136</v>
      </c>
      <c r="E11" s="30">
        <v>2114.5</v>
      </c>
      <c r="F11" s="30">
        <v>2102.7</v>
      </c>
      <c r="G11" s="177"/>
      <c r="H11" s="178"/>
    </row>
    <row r="12" spans="1:8" ht="15.75">
      <c r="A12" s="55">
        <v>5</v>
      </c>
      <c r="B12" s="37" t="s">
        <v>8</v>
      </c>
      <c r="C12" s="64">
        <v>6308.5</v>
      </c>
      <c r="D12" s="165">
        <v>3127.346</v>
      </c>
      <c r="E12" s="30">
        <v>1588</v>
      </c>
      <c r="F12" s="30">
        <v>1579.1</v>
      </c>
      <c r="G12" s="177"/>
      <c r="H12" s="178"/>
    </row>
    <row r="13" spans="1:8" ht="15.75">
      <c r="A13" s="55">
        <v>6</v>
      </c>
      <c r="B13" s="37" t="s">
        <v>9</v>
      </c>
      <c r="C13" s="64">
        <v>5232.2</v>
      </c>
      <c r="D13" s="165">
        <v>175.045</v>
      </c>
      <c r="E13" s="30">
        <v>1478.3</v>
      </c>
      <c r="F13" s="30">
        <v>1470.1</v>
      </c>
      <c r="G13" s="177"/>
      <c r="H13" s="178"/>
    </row>
    <row r="14" spans="1:8" ht="15.75">
      <c r="A14" s="55">
        <v>7</v>
      </c>
      <c r="B14" s="37" t="s">
        <v>10</v>
      </c>
      <c r="C14" s="64">
        <v>7474.6</v>
      </c>
      <c r="D14" s="165">
        <v>-2067.86</v>
      </c>
      <c r="E14" s="30">
        <v>1061.5</v>
      </c>
      <c r="F14" s="30">
        <v>1055.6</v>
      </c>
      <c r="G14" s="177"/>
      <c r="H14" s="178"/>
    </row>
    <row r="15" spans="1:8" ht="15.75">
      <c r="A15" s="55">
        <v>8</v>
      </c>
      <c r="B15" s="37" t="s">
        <v>11</v>
      </c>
      <c r="C15" s="64">
        <v>3737.3</v>
      </c>
      <c r="D15" s="165">
        <v>-2070.39</v>
      </c>
      <c r="E15" s="30">
        <v>2143.1</v>
      </c>
      <c r="F15" s="30">
        <v>2131.1</v>
      </c>
      <c r="G15" s="177"/>
      <c r="H15" s="178"/>
    </row>
    <row r="16" spans="1:8" ht="15.75">
      <c r="A16" s="55">
        <v>9</v>
      </c>
      <c r="B16" s="37" t="s">
        <v>12</v>
      </c>
      <c r="C16" s="64">
        <v>2989.8</v>
      </c>
      <c r="D16" s="165">
        <v>1251.33</v>
      </c>
      <c r="E16" s="30">
        <v>1061.5</v>
      </c>
      <c r="F16" s="30">
        <v>1055.6</v>
      </c>
      <c r="G16" s="177"/>
      <c r="H16" s="178"/>
    </row>
    <row r="17" spans="1:8" ht="15.75">
      <c r="A17" s="55">
        <v>10</v>
      </c>
      <c r="B17" s="37" t="s">
        <v>13</v>
      </c>
      <c r="C17" s="64">
        <v>14949.2</v>
      </c>
      <c r="D17" s="165">
        <v>-5023.28</v>
      </c>
      <c r="E17" s="30">
        <v>2326.2</v>
      </c>
      <c r="F17" s="30">
        <v>2313.2</v>
      </c>
      <c r="G17" s="177"/>
      <c r="H17" s="178"/>
    </row>
    <row r="18" spans="1:8" ht="15.75">
      <c r="A18" s="55">
        <v>11</v>
      </c>
      <c r="B18" s="37" t="s">
        <v>14</v>
      </c>
      <c r="C18" s="64">
        <v>11211.9</v>
      </c>
      <c r="D18" s="165">
        <v>2448.552</v>
      </c>
      <c r="E18" s="30">
        <v>3176</v>
      </c>
      <c r="F18" s="30">
        <v>3158.3</v>
      </c>
      <c r="G18" s="177"/>
      <c r="H18" s="178"/>
    </row>
    <row r="19" spans="1:8" ht="15.75">
      <c r="A19" s="55">
        <v>12</v>
      </c>
      <c r="B19" s="37" t="s">
        <v>16</v>
      </c>
      <c r="C19" s="64">
        <v>7474.6</v>
      </c>
      <c r="D19" s="165">
        <v>-888.304</v>
      </c>
      <c r="E19" s="30">
        <v>2114.5</v>
      </c>
      <c r="F19" s="30">
        <v>2102.7</v>
      </c>
      <c r="G19" s="177"/>
      <c r="H19" s="178"/>
    </row>
    <row r="20" spans="1:8" ht="15.75">
      <c r="A20" s="55">
        <v>13</v>
      </c>
      <c r="B20" s="37" t="s">
        <v>15</v>
      </c>
      <c r="C20" s="64">
        <v>7474.6</v>
      </c>
      <c r="D20" s="165">
        <v>1063.184</v>
      </c>
      <c r="E20" s="30">
        <v>2181.2</v>
      </c>
      <c r="F20" s="30">
        <v>2169.1</v>
      </c>
      <c r="G20" s="177"/>
      <c r="H20" s="178"/>
    </row>
    <row r="21" spans="1:8" ht="15.75">
      <c r="A21" s="55">
        <v>14</v>
      </c>
      <c r="B21" s="37" t="s">
        <v>17</v>
      </c>
      <c r="C21" s="64">
        <v>7474.6</v>
      </c>
      <c r="D21" s="165">
        <v>6596.347</v>
      </c>
      <c r="E21" s="30">
        <v>4266.1</v>
      </c>
      <c r="F21" s="30">
        <v>4242.4</v>
      </c>
      <c r="G21" s="177"/>
      <c r="H21" s="178"/>
    </row>
    <row r="22" spans="1:8" ht="15.75">
      <c r="A22" s="55">
        <v>15</v>
      </c>
      <c r="B22" s="37" t="s">
        <v>18</v>
      </c>
      <c r="C22" s="64">
        <v>5232.2</v>
      </c>
      <c r="D22" s="165">
        <v>-1179.54</v>
      </c>
      <c r="E22" s="30">
        <v>1270.4</v>
      </c>
      <c r="F22" s="30">
        <v>1263.3</v>
      </c>
      <c r="G22" s="177"/>
      <c r="H22" s="178"/>
    </row>
    <row r="23" spans="1:8" ht="15.75">
      <c r="A23" s="55">
        <v>16</v>
      </c>
      <c r="B23" s="37" t="s">
        <v>19</v>
      </c>
      <c r="C23" s="64">
        <v>3737.3</v>
      </c>
      <c r="D23" s="165">
        <v>-37.592</v>
      </c>
      <c r="E23" s="30">
        <v>1061.5</v>
      </c>
      <c r="F23" s="30">
        <v>1055.6</v>
      </c>
      <c r="G23" s="177"/>
      <c r="H23" s="178"/>
    </row>
    <row r="24" spans="1:8" ht="15.75">
      <c r="A24" s="55">
        <v>17</v>
      </c>
      <c r="B24" s="37" t="s">
        <v>20</v>
      </c>
      <c r="C24" s="64">
        <v>7474.6</v>
      </c>
      <c r="D24" s="165">
        <v>46.14572</v>
      </c>
      <c r="E24" s="30">
        <v>2222.2</v>
      </c>
      <c r="F24" s="30">
        <v>2209.9</v>
      </c>
      <c r="G24" s="177"/>
      <c r="H24" s="178"/>
    </row>
    <row r="25" spans="1:8" ht="15.75">
      <c r="A25" s="55">
        <v>18</v>
      </c>
      <c r="B25" s="37" t="s">
        <v>21</v>
      </c>
      <c r="C25" s="64">
        <v>7474.6</v>
      </c>
      <c r="D25" s="165">
        <v>311.4701</v>
      </c>
      <c r="E25" s="30">
        <v>3176</v>
      </c>
      <c r="F25" s="30">
        <v>3158.3</v>
      </c>
      <c r="G25" s="177"/>
      <c r="H25" s="178"/>
    </row>
    <row r="26" spans="1:8" ht="15.75">
      <c r="A26" s="55">
        <v>19</v>
      </c>
      <c r="B26" s="110" t="s">
        <v>23</v>
      </c>
      <c r="C26" s="64">
        <v>89679.5</v>
      </c>
      <c r="D26" s="64">
        <v>-1683.46</v>
      </c>
      <c r="E26" s="30">
        <v>26283</v>
      </c>
      <c r="F26" s="30">
        <v>26136.6</v>
      </c>
      <c r="G26" s="177"/>
      <c r="H26" s="178"/>
    </row>
    <row r="27" spans="1:8" ht="15.75">
      <c r="A27" s="56"/>
      <c r="B27" s="81" t="s">
        <v>22</v>
      </c>
      <c r="C27" s="58">
        <f>SUM(C8:C26)</f>
        <v>217076.40000000002</v>
      </c>
      <c r="D27" s="58">
        <f>SUM(D8:D26)</f>
        <v>-0.0011800000006587652</v>
      </c>
      <c r="E27" s="58">
        <f>SUM(E8:E26)</f>
        <v>63383.9</v>
      </c>
      <c r="F27" s="58">
        <f>SUM(F8:F26)</f>
        <v>63030.799999999996</v>
      </c>
      <c r="G27" s="176"/>
      <c r="H27" s="176"/>
    </row>
    <row r="28" spans="7:8" ht="12.75">
      <c r="G28" s="176"/>
      <c r="H28" s="176"/>
    </row>
    <row r="29" spans="7:8" ht="12.75">
      <c r="G29" s="176"/>
      <c r="H29" s="176"/>
    </row>
  </sheetData>
  <sheetProtection/>
  <mergeCells count="2">
    <mergeCell ref="A4:F4"/>
    <mergeCell ref="A5:F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9"/>
  <sheetViews>
    <sheetView tabSelected="1" view="pageBreakPreview" zoomScaleSheetLayoutView="100" zoomScalePageLayoutView="0" workbookViewId="0" topLeftCell="A4">
      <selection activeCell="B28" sqref="B28"/>
    </sheetView>
  </sheetViews>
  <sheetFormatPr defaultColWidth="9.140625" defaultRowHeight="12.75"/>
  <cols>
    <col min="1" max="1" width="7.7109375" style="48" customWidth="1"/>
    <col min="2" max="2" width="39.28125" style="48" customWidth="1"/>
    <col min="3" max="3" width="20.57421875" style="48" customWidth="1"/>
    <col min="4" max="4" width="19.8515625" style="48" customWidth="1"/>
    <col min="5" max="6" width="9.140625" style="48" customWidth="1"/>
    <col min="7" max="8" width="15.71093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157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39" customHeight="1">
      <c r="A5" s="197" t="s">
        <v>263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E6" s="176"/>
      <c r="F6" s="171"/>
      <c r="G6" s="112"/>
    </row>
    <row r="7" spans="1:8" ht="33.75" customHeight="1">
      <c r="A7" s="51" t="s">
        <v>2</v>
      </c>
      <c r="B7" s="51" t="s">
        <v>3</v>
      </c>
      <c r="C7" s="28" t="s">
        <v>226</v>
      </c>
      <c r="D7" s="28" t="s">
        <v>225</v>
      </c>
      <c r="E7" s="176"/>
      <c r="F7" s="176"/>
      <c r="G7" s="112"/>
      <c r="H7" s="112"/>
    </row>
    <row r="8" spans="1:6" ht="15.75">
      <c r="A8" s="53">
        <v>1</v>
      </c>
      <c r="B8" s="84" t="s">
        <v>5</v>
      </c>
      <c r="C8" s="30">
        <v>25.1</v>
      </c>
      <c r="D8" s="30">
        <v>24.9</v>
      </c>
      <c r="E8" s="177"/>
      <c r="F8" s="176"/>
    </row>
    <row r="9" spans="1:6" ht="15.75">
      <c r="A9" s="55">
        <v>2</v>
      </c>
      <c r="B9" s="85" t="s">
        <v>6</v>
      </c>
      <c r="C9" s="30">
        <v>6</v>
      </c>
      <c r="D9" s="30">
        <v>6</v>
      </c>
      <c r="E9" s="177"/>
      <c r="F9" s="176"/>
    </row>
    <row r="10" spans="1:6" ht="15.75">
      <c r="A10" s="55">
        <v>3</v>
      </c>
      <c r="B10" s="85" t="s">
        <v>159</v>
      </c>
      <c r="C10" s="30">
        <v>25.1</v>
      </c>
      <c r="D10" s="30">
        <v>24.9</v>
      </c>
      <c r="E10" s="177"/>
      <c r="F10" s="176"/>
    </row>
    <row r="11" spans="1:6" ht="15.75">
      <c r="A11" s="55">
        <v>4</v>
      </c>
      <c r="B11" s="85" t="s">
        <v>7</v>
      </c>
      <c r="C11" s="30">
        <v>25.1</v>
      </c>
      <c r="D11" s="30">
        <v>24.9</v>
      </c>
      <c r="E11" s="177"/>
      <c r="F11" s="176"/>
    </row>
    <row r="12" spans="1:6" ht="15.75">
      <c r="A12" s="55">
        <v>5</v>
      </c>
      <c r="B12" s="85" t="s">
        <v>8</v>
      </c>
      <c r="C12" s="30">
        <v>25.1</v>
      </c>
      <c r="D12" s="30">
        <v>24.9</v>
      </c>
      <c r="E12" s="177"/>
      <c r="F12" s="176"/>
    </row>
    <row r="13" spans="1:6" ht="15.75">
      <c r="A13" s="55">
        <v>6</v>
      </c>
      <c r="B13" s="85" t="s">
        <v>9</v>
      </c>
      <c r="C13" s="30">
        <v>2</v>
      </c>
      <c r="D13" s="30">
        <v>2</v>
      </c>
      <c r="E13" s="177"/>
      <c r="F13" s="176"/>
    </row>
    <row r="14" spans="1:6" ht="15.75">
      <c r="A14" s="55">
        <v>7</v>
      </c>
      <c r="B14" s="85" t="s">
        <v>10</v>
      </c>
      <c r="C14" s="30">
        <v>6</v>
      </c>
      <c r="D14" s="30">
        <v>6</v>
      </c>
      <c r="E14" s="177"/>
      <c r="F14" s="176"/>
    </row>
    <row r="15" spans="1:6" ht="15.75">
      <c r="A15" s="55">
        <v>8</v>
      </c>
      <c r="B15" s="85" t="s">
        <v>11</v>
      </c>
      <c r="C15" s="30">
        <v>46.1</v>
      </c>
      <c r="D15" s="30">
        <v>45.8</v>
      </c>
      <c r="E15" s="177"/>
      <c r="F15" s="176"/>
    </row>
    <row r="16" spans="1:6" ht="15.75">
      <c r="A16" s="55">
        <v>9</v>
      </c>
      <c r="B16" s="85" t="s">
        <v>12</v>
      </c>
      <c r="C16" s="30">
        <v>24.8</v>
      </c>
      <c r="D16" s="30">
        <v>24.7</v>
      </c>
      <c r="E16" s="177"/>
      <c r="F16" s="176"/>
    </row>
    <row r="17" spans="1:6" ht="15.75">
      <c r="A17" s="55">
        <v>10</v>
      </c>
      <c r="B17" s="85" t="s">
        <v>13</v>
      </c>
      <c r="C17" s="30">
        <v>6</v>
      </c>
      <c r="D17" s="30">
        <v>6</v>
      </c>
      <c r="E17" s="177"/>
      <c r="F17" s="176"/>
    </row>
    <row r="18" spans="1:6" ht="15.75">
      <c r="A18" s="55">
        <v>11</v>
      </c>
      <c r="B18" s="85" t="s">
        <v>14</v>
      </c>
      <c r="C18" s="30">
        <v>6</v>
      </c>
      <c r="D18" s="30">
        <v>6</v>
      </c>
      <c r="E18" s="177"/>
      <c r="F18" s="176"/>
    </row>
    <row r="19" spans="1:6" ht="15.75">
      <c r="A19" s="55">
        <v>12</v>
      </c>
      <c r="B19" s="85" t="s">
        <v>15</v>
      </c>
      <c r="C19" s="30">
        <v>1.8</v>
      </c>
      <c r="D19" s="30">
        <v>1.8</v>
      </c>
      <c r="E19" s="177"/>
      <c r="F19" s="176"/>
    </row>
    <row r="20" spans="1:6" ht="15.75">
      <c r="A20" s="55">
        <v>13</v>
      </c>
      <c r="B20" s="85" t="s">
        <v>16</v>
      </c>
      <c r="C20" s="30">
        <v>6</v>
      </c>
      <c r="D20" s="30">
        <v>6</v>
      </c>
      <c r="E20" s="177"/>
      <c r="F20" s="176"/>
    </row>
    <row r="21" spans="1:6" ht="15.75">
      <c r="A21" s="55">
        <v>14</v>
      </c>
      <c r="B21" s="85" t="s">
        <v>17</v>
      </c>
      <c r="C21" s="30">
        <v>46.1</v>
      </c>
      <c r="D21" s="30">
        <v>45.8</v>
      </c>
      <c r="E21" s="177"/>
      <c r="F21" s="176"/>
    </row>
    <row r="22" spans="1:6" ht="15.75">
      <c r="A22" s="55">
        <v>15</v>
      </c>
      <c r="B22" s="85" t="s">
        <v>18</v>
      </c>
      <c r="C22" s="30">
        <v>4</v>
      </c>
      <c r="D22" s="30">
        <v>4</v>
      </c>
      <c r="E22" s="177"/>
      <c r="F22" s="176"/>
    </row>
    <row r="23" spans="1:6" ht="15.75">
      <c r="A23" s="55">
        <v>16</v>
      </c>
      <c r="B23" s="85" t="s">
        <v>19</v>
      </c>
      <c r="C23" s="30">
        <v>5.1</v>
      </c>
      <c r="D23" s="30">
        <v>5</v>
      </c>
      <c r="E23" s="177"/>
      <c r="F23" s="176"/>
    </row>
    <row r="24" spans="1:6" ht="15.75">
      <c r="A24" s="55">
        <v>17</v>
      </c>
      <c r="B24" s="85" t="s">
        <v>20</v>
      </c>
      <c r="C24" s="30">
        <v>26</v>
      </c>
      <c r="D24" s="30">
        <v>25.9</v>
      </c>
      <c r="E24" s="177"/>
      <c r="F24" s="176"/>
    </row>
    <row r="25" spans="1:6" ht="15.75">
      <c r="A25" s="55">
        <v>18</v>
      </c>
      <c r="B25" s="85" t="s">
        <v>21</v>
      </c>
      <c r="C25" s="30">
        <v>2</v>
      </c>
      <c r="D25" s="30">
        <v>2</v>
      </c>
      <c r="E25" s="177"/>
      <c r="F25" s="176"/>
    </row>
    <row r="26" spans="1:6" ht="15.75">
      <c r="A26" s="55">
        <v>19</v>
      </c>
      <c r="B26" s="85" t="s">
        <v>23</v>
      </c>
      <c r="C26" s="30">
        <v>6</v>
      </c>
      <c r="D26" s="30">
        <v>6</v>
      </c>
      <c r="E26" s="177"/>
      <c r="F26" s="176"/>
    </row>
    <row r="27" spans="1:6" ht="15.75">
      <c r="A27" s="55">
        <v>20</v>
      </c>
      <c r="B27" s="85" t="s">
        <v>205</v>
      </c>
      <c r="C27" s="30">
        <v>715.3</v>
      </c>
      <c r="D27" s="30">
        <v>711.4</v>
      </c>
      <c r="E27" s="177"/>
      <c r="F27" s="176"/>
    </row>
    <row r="28" spans="1:6" ht="15.75">
      <c r="A28" s="56"/>
      <c r="B28" s="81" t="s">
        <v>22</v>
      </c>
      <c r="C28" s="58">
        <f>SUM(C8:C27)</f>
        <v>1009.5999999999999</v>
      </c>
      <c r="D28" s="58">
        <f>SUM(D8:D27)</f>
        <v>1004</v>
      </c>
      <c r="E28" s="176"/>
      <c r="F28" s="176"/>
    </row>
    <row r="29" spans="5:6" ht="12.75">
      <c r="E29" s="176"/>
      <c r="F29" s="17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"/>
  <sheetViews>
    <sheetView view="pageBreakPreview" zoomScaleSheetLayoutView="100" zoomScalePageLayoutView="0" workbookViewId="0" topLeftCell="B1">
      <selection activeCell="D18" sqref="D18"/>
    </sheetView>
  </sheetViews>
  <sheetFormatPr defaultColWidth="9.140625" defaultRowHeight="12.75"/>
  <cols>
    <col min="1" max="1" width="7.7109375" style="48" customWidth="1"/>
    <col min="2" max="2" width="39.28125" style="48" customWidth="1"/>
    <col min="3" max="3" width="20.57421875" style="48" customWidth="1"/>
    <col min="4" max="4" width="19.8515625" style="48" customWidth="1"/>
    <col min="5" max="6" width="9.140625" style="48" customWidth="1"/>
    <col min="7" max="8" width="15.71093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158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39" customHeight="1">
      <c r="A5" s="197" t="s">
        <v>264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E6" s="176"/>
      <c r="F6" s="171"/>
      <c r="G6" s="112"/>
    </row>
    <row r="7" spans="1:8" ht="33.75" customHeight="1">
      <c r="A7" s="51" t="s">
        <v>2</v>
      </c>
      <c r="B7" s="51" t="s">
        <v>3</v>
      </c>
      <c r="C7" s="28" t="s">
        <v>226</v>
      </c>
      <c r="D7" s="28" t="s">
        <v>225</v>
      </c>
      <c r="E7" s="176"/>
      <c r="F7" s="176"/>
      <c r="G7" s="112"/>
      <c r="H7" s="112"/>
    </row>
    <row r="8" spans="1:6" ht="15.75">
      <c r="A8" s="53">
        <v>1</v>
      </c>
      <c r="B8" s="84" t="s">
        <v>5</v>
      </c>
      <c r="C8" s="30">
        <v>3215.4</v>
      </c>
      <c r="D8" s="30">
        <v>3197.4</v>
      </c>
      <c r="E8" s="177"/>
      <c r="F8" s="176"/>
    </row>
    <row r="9" spans="1:6" ht="15.75">
      <c r="A9" s="55">
        <v>2</v>
      </c>
      <c r="B9" s="85" t="s">
        <v>6</v>
      </c>
      <c r="C9" s="30">
        <v>3215.3</v>
      </c>
      <c r="D9" s="30">
        <v>3197.5</v>
      </c>
      <c r="E9" s="177"/>
      <c r="F9" s="176"/>
    </row>
    <row r="10" spans="1:6" ht="15.75">
      <c r="A10" s="55">
        <v>3</v>
      </c>
      <c r="B10" s="85" t="s">
        <v>159</v>
      </c>
      <c r="C10" s="30">
        <v>3215.4</v>
      </c>
      <c r="D10" s="30">
        <v>3197.4</v>
      </c>
      <c r="E10" s="177"/>
      <c r="F10" s="176"/>
    </row>
    <row r="11" spans="1:6" ht="15.75">
      <c r="A11" s="55">
        <v>4</v>
      </c>
      <c r="B11" s="85" t="s">
        <v>7</v>
      </c>
      <c r="C11" s="30">
        <v>3215.4</v>
      </c>
      <c r="D11" s="30">
        <v>3197.4</v>
      </c>
      <c r="E11" s="177"/>
      <c r="F11" s="176"/>
    </row>
    <row r="12" spans="1:6" ht="15.75">
      <c r="A12" s="55">
        <v>5</v>
      </c>
      <c r="B12" s="85" t="s">
        <v>8</v>
      </c>
      <c r="C12" s="30">
        <v>3215.4</v>
      </c>
      <c r="D12" s="30">
        <v>3197.5</v>
      </c>
      <c r="E12" s="177"/>
      <c r="F12" s="176"/>
    </row>
    <row r="13" spans="1:6" ht="15.75">
      <c r="A13" s="55">
        <v>6</v>
      </c>
      <c r="B13" s="85" t="s">
        <v>9</v>
      </c>
      <c r="C13" s="30">
        <v>3215.4</v>
      </c>
      <c r="D13" s="30">
        <v>3197.4</v>
      </c>
      <c r="E13" s="177"/>
      <c r="F13" s="176"/>
    </row>
    <row r="14" spans="1:6" ht="15.75">
      <c r="A14" s="55">
        <v>7</v>
      </c>
      <c r="B14" s="85" t="s">
        <v>10</v>
      </c>
      <c r="C14" s="30">
        <v>3215.4</v>
      </c>
      <c r="D14" s="30">
        <v>3197.5</v>
      </c>
      <c r="E14" s="177"/>
      <c r="F14" s="176"/>
    </row>
    <row r="15" spans="1:6" ht="15.75">
      <c r="A15" s="55">
        <v>8</v>
      </c>
      <c r="B15" s="85" t="s">
        <v>11</v>
      </c>
      <c r="C15" s="30">
        <v>3215.3</v>
      </c>
      <c r="D15" s="30">
        <v>3197.5</v>
      </c>
      <c r="E15" s="177"/>
      <c r="F15" s="176"/>
    </row>
    <row r="16" spans="1:6" ht="15.75">
      <c r="A16" s="55">
        <v>9</v>
      </c>
      <c r="B16" s="85" t="s">
        <v>12</v>
      </c>
      <c r="C16" s="30">
        <v>3215.4</v>
      </c>
      <c r="D16" s="30">
        <v>3197.5</v>
      </c>
      <c r="E16" s="177"/>
      <c r="F16" s="176"/>
    </row>
    <row r="17" spans="1:6" ht="15.75">
      <c r="A17" s="55">
        <v>10</v>
      </c>
      <c r="B17" s="85" t="s">
        <v>13</v>
      </c>
      <c r="C17" s="30">
        <v>3215.4</v>
      </c>
      <c r="D17" s="30">
        <v>3197.4</v>
      </c>
      <c r="E17" s="177"/>
      <c r="F17" s="176"/>
    </row>
    <row r="18" spans="1:6" ht="15.75">
      <c r="A18" s="55">
        <v>11</v>
      </c>
      <c r="B18" s="85" t="s">
        <v>14</v>
      </c>
      <c r="C18" s="30">
        <v>3215.4</v>
      </c>
      <c r="D18" s="30">
        <v>3197.5</v>
      </c>
      <c r="E18" s="177"/>
      <c r="F18" s="176"/>
    </row>
    <row r="19" spans="1:6" ht="15.75">
      <c r="A19" s="55">
        <v>12</v>
      </c>
      <c r="B19" s="85" t="s">
        <v>15</v>
      </c>
      <c r="C19" s="30">
        <v>3215.4</v>
      </c>
      <c r="D19" s="30">
        <v>3197.5</v>
      </c>
      <c r="E19" s="177"/>
      <c r="F19" s="176"/>
    </row>
    <row r="20" spans="1:6" ht="15.75">
      <c r="A20" s="55">
        <v>13</v>
      </c>
      <c r="B20" s="85" t="s">
        <v>16</v>
      </c>
      <c r="C20" s="30">
        <v>3215.4</v>
      </c>
      <c r="D20" s="30">
        <v>3197.5</v>
      </c>
      <c r="E20" s="177"/>
      <c r="F20" s="176"/>
    </row>
    <row r="21" spans="1:6" ht="15.75">
      <c r="A21" s="55">
        <v>14</v>
      </c>
      <c r="B21" s="85" t="s">
        <v>17</v>
      </c>
      <c r="C21" s="30">
        <v>3215.4</v>
      </c>
      <c r="D21" s="30">
        <v>3197.5</v>
      </c>
      <c r="E21" s="177"/>
      <c r="F21" s="176"/>
    </row>
    <row r="22" spans="1:6" ht="15.75">
      <c r="A22" s="55">
        <v>15</v>
      </c>
      <c r="B22" s="85" t="s">
        <v>18</v>
      </c>
      <c r="C22" s="30">
        <v>3215.3</v>
      </c>
      <c r="D22" s="30">
        <v>3197.5</v>
      </c>
      <c r="E22" s="177"/>
      <c r="F22" s="176"/>
    </row>
    <row r="23" spans="1:6" ht="15.75">
      <c r="A23" s="55">
        <v>16</v>
      </c>
      <c r="B23" s="85" t="s">
        <v>19</v>
      </c>
      <c r="C23" s="30">
        <v>3215.4</v>
      </c>
      <c r="D23" s="30">
        <v>3197.4</v>
      </c>
      <c r="E23" s="177"/>
      <c r="F23" s="176"/>
    </row>
    <row r="24" spans="1:6" ht="15.75">
      <c r="A24" s="55">
        <v>17</v>
      </c>
      <c r="B24" s="85" t="s">
        <v>20</v>
      </c>
      <c r="C24" s="30">
        <v>3215.5</v>
      </c>
      <c r="D24" s="30">
        <v>3197.6</v>
      </c>
      <c r="E24" s="177"/>
      <c r="F24" s="176"/>
    </row>
    <row r="25" spans="1:6" ht="15.75">
      <c r="A25" s="56"/>
      <c r="B25" s="81" t="s">
        <v>22</v>
      </c>
      <c r="C25" s="58">
        <f>SUM(C8:C24)</f>
        <v>54661.60000000001</v>
      </c>
      <c r="D25" s="58">
        <f>SUM(D8:D24)</f>
        <v>54357</v>
      </c>
      <c r="E25" s="176"/>
      <c r="F25" s="176"/>
    </row>
    <row r="26" spans="5:6" ht="12.75">
      <c r="E26" s="176"/>
      <c r="F26" s="17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7.7109375" style="48" customWidth="1"/>
    <col min="2" max="2" width="39.28125" style="48" customWidth="1"/>
    <col min="3" max="3" width="20.57421875" style="48" customWidth="1"/>
    <col min="4" max="4" width="19.8515625" style="48" customWidth="1"/>
    <col min="5" max="6" width="9.140625" style="48" customWidth="1"/>
    <col min="7" max="8" width="15.71093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230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57.75" customHeight="1">
      <c r="A5" s="197" t="s">
        <v>265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E6" s="176"/>
      <c r="F6" s="171"/>
      <c r="G6" s="112"/>
    </row>
    <row r="7" spans="1:8" ht="33.75" customHeight="1">
      <c r="A7" s="51" t="s">
        <v>2</v>
      </c>
      <c r="B7" s="51" t="s">
        <v>3</v>
      </c>
      <c r="C7" s="28" t="s">
        <v>226</v>
      </c>
      <c r="D7" s="28" t="s">
        <v>225</v>
      </c>
      <c r="E7" s="176"/>
      <c r="F7" s="176"/>
      <c r="G7" s="112"/>
      <c r="H7" s="112"/>
    </row>
    <row r="8" spans="1:6" ht="15.75">
      <c r="A8" s="55">
        <v>1</v>
      </c>
      <c r="B8" s="85" t="s">
        <v>19</v>
      </c>
      <c r="C8" s="30">
        <v>28034.6</v>
      </c>
      <c r="D8" s="30">
        <v>27878.4</v>
      </c>
      <c r="E8" s="177"/>
      <c r="F8" s="176"/>
    </row>
    <row r="9" spans="1:6" ht="15.75">
      <c r="A9" s="56"/>
      <c r="B9" s="81" t="s">
        <v>22</v>
      </c>
      <c r="C9" s="58">
        <f>SUM(C8:C8)</f>
        <v>28034.6</v>
      </c>
      <c r="D9" s="58">
        <f>SUM(D8:D8)</f>
        <v>27878.4</v>
      </c>
      <c r="E9" s="176"/>
      <c r="F9" s="176"/>
    </row>
    <row r="10" spans="5:6" ht="12.75">
      <c r="E10" s="176"/>
      <c r="F10" s="17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1"/>
  <sheetViews>
    <sheetView view="pageBreakPreview" zoomScaleSheetLayoutView="100" zoomScalePageLayoutView="0" workbookViewId="0" topLeftCell="B8">
      <pane xSplit="7" ySplit="2" topLeftCell="J10" activePane="bottomRight" state="frozen"/>
      <selection pane="topLeft" activeCell="B8" sqref="B8"/>
      <selection pane="topRight" activeCell="I8" sqref="I8"/>
      <selection pane="bottomLeft" activeCell="B10" sqref="B10"/>
      <selection pane="bottomRight" activeCell="N28" sqref="N28"/>
    </sheetView>
  </sheetViews>
  <sheetFormatPr defaultColWidth="9.140625" defaultRowHeight="12.75"/>
  <cols>
    <col min="1" max="1" width="7.7109375" style="0" customWidth="1"/>
    <col min="2" max="2" width="23.57421875" style="0" customWidth="1"/>
    <col min="3" max="3" width="16.00390625" style="0" hidden="1" customWidth="1"/>
    <col min="4" max="5" width="17.28125" style="0" hidden="1" customWidth="1"/>
    <col min="6" max="6" width="16.00390625" style="0" hidden="1" customWidth="1"/>
    <col min="7" max="8" width="17.28125" style="0" hidden="1" customWidth="1"/>
    <col min="9" max="9" width="16.00390625" style="0" customWidth="1"/>
    <col min="10" max="11" width="17.28125" style="0" customWidth="1"/>
    <col min="12" max="12" width="15.8515625" style="0" customWidth="1"/>
    <col min="13" max="13" width="18.28125" style="0" customWidth="1"/>
    <col min="14" max="14" width="17.7109375" style="0" customWidth="1"/>
    <col min="15" max="15" width="12.7109375" style="0" customWidth="1"/>
    <col min="16" max="16" width="11.00390625" style="0" customWidth="1"/>
  </cols>
  <sheetData>
    <row r="1" spans="1:14" ht="15.75">
      <c r="A1" s="2"/>
      <c r="H1" s="24"/>
      <c r="N1" s="24" t="s">
        <v>231</v>
      </c>
    </row>
    <row r="2" spans="1:14" ht="15.75">
      <c r="A2" s="2"/>
      <c r="H2" s="24"/>
      <c r="N2" s="24" t="s">
        <v>211</v>
      </c>
    </row>
    <row r="3" spans="1:2" ht="15.75">
      <c r="A3" s="2"/>
      <c r="B3" s="2"/>
    </row>
    <row r="4" spans="1:14" ht="19.5" customHeight="1">
      <c r="A4" s="190" t="s">
        <v>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5" ht="89.25" customHeight="1">
      <c r="A5" s="189" t="s">
        <v>221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87"/>
    </row>
    <row r="6" spans="1:9" ht="15.75">
      <c r="A6" s="32"/>
      <c r="B6" s="31"/>
      <c r="C6" s="29"/>
      <c r="F6" s="29"/>
      <c r="I6" s="29"/>
    </row>
    <row r="7" spans="1:14" ht="15.75">
      <c r="A7" s="31"/>
      <c r="B7" s="31"/>
      <c r="H7" s="33"/>
      <c r="N7" s="33" t="s">
        <v>1</v>
      </c>
    </row>
    <row r="8" spans="1:14" ht="15.75" customHeight="1">
      <c r="A8" s="193" t="s">
        <v>2</v>
      </c>
      <c r="B8" s="193" t="s">
        <v>3</v>
      </c>
      <c r="C8" s="193" t="s">
        <v>196</v>
      </c>
      <c r="D8" s="198" t="s">
        <v>176</v>
      </c>
      <c r="E8" s="198"/>
      <c r="F8" s="193" t="s">
        <v>203</v>
      </c>
      <c r="G8" s="198" t="s">
        <v>176</v>
      </c>
      <c r="H8" s="198"/>
      <c r="I8" s="194" t="s">
        <v>222</v>
      </c>
      <c r="J8" s="198" t="s">
        <v>176</v>
      </c>
      <c r="K8" s="198"/>
      <c r="L8" s="194" t="s">
        <v>223</v>
      </c>
      <c r="M8" s="198" t="s">
        <v>176</v>
      </c>
      <c r="N8" s="198"/>
    </row>
    <row r="9" spans="1:16" ht="51" customHeight="1">
      <c r="A9" s="193"/>
      <c r="B9" s="193"/>
      <c r="C9" s="193"/>
      <c r="D9" s="59" t="s">
        <v>177</v>
      </c>
      <c r="E9" s="59" t="s">
        <v>178</v>
      </c>
      <c r="F9" s="193"/>
      <c r="G9" s="59" t="s">
        <v>177</v>
      </c>
      <c r="H9" s="59" t="s">
        <v>178</v>
      </c>
      <c r="I9" s="195"/>
      <c r="J9" s="138" t="s">
        <v>177</v>
      </c>
      <c r="K9" s="138" t="s">
        <v>178</v>
      </c>
      <c r="L9" s="195"/>
      <c r="M9" s="138" t="s">
        <v>177</v>
      </c>
      <c r="N9" s="138" t="s">
        <v>178</v>
      </c>
      <c r="O9" s="149"/>
      <c r="P9" s="167"/>
    </row>
    <row r="10" spans="1:17" ht="16.5" customHeight="1">
      <c r="A10" s="39">
        <v>1</v>
      </c>
      <c r="B10" s="84" t="s">
        <v>5</v>
      </c>
      <c r="C10" s="61">
        <f aca="true" t="shared" si="0" ref="C10:C28">D10+E10</f>
        <v>235221</v>
      </c>
      <c r="D10" s="60">
        <v>185619</v>
      </c>
      <c r="E10" s="60">
        <v>49602</v>
      </c>
      <c r="F10" s="61">
        <f>+G10+H10</f>
        <v>0</v>
      </c>
      <c r="G10" s="60"/>
      <c r="H10" s="60"/>
      <c r="I10" s="150">
        <f>J10+K10</f>
        <v>257211.7</v>
      </c>
      <c r="J10" s="61">
        <v>201455.5</v>
      </c>
      <c r="K10" s="61">
        <v>55756.2</v>
      </c>
      <c r="L10" s="153">
        <f>M10+N10</f>
        <v>255778.80000000002</v>
      </c>
      <c r="M10" s="61">
        <v>200333.2</v>
      </c>
      <c r="N10" s="61">
        <v>55445.6</v>
      </c>
      <c r="Q10" s="63"/>
    </row>
    <row r="11" spans="1:17" ht="15.75">
      <c r="A11" s="40">
        <v>2</v>
      </c>
      <c r="B11" s="85" t="s">
        <v>6</v>
      </c>
      <c r="C11" s="61">
        <f t="shared" si="0"/>
        <v>293725</v>
      </c>
      <c r="D11" s="61">
        <v>223966</v>
      </c>
      <c r="E11" s="61">
        <v>69759</v>
      </c>
      <c r="F11" s="61">
        <f aca="true" t="shared" si="1" ref="F11:F28">+G11+H11</f>
        <v>0</v>
      </c>
      <c r="G11" s="61"/>
      <c r="H11" s="61"/>
      <c r="I11" s="150">
        <f aca="true" t="shared" si="2" ref="I11:I28">J11+K11</f>
        <v>324905.9</v>
      </c>
      <c r="J11" s="61">
        <v>243987.6</v>
      </c>
      <c r="K11" s="61">
        <v>80918.3</v>
      </c>
      <c r="L11" s="153">
        <f aca="true" t="shared" si="3" ref="L11:L28">M11+N11</f>
        <v>323095.8</v>
      </c>
      <c r="M11" s="61">
        <v>242628.3</v>
      </c>
      <c r="N11" s="61">
        <v>80467.5</v>
      </c>
      <c r="Q11" s="63"/>
    </row>
    <row r="12" spans="1:17" ht="15.75">
      <c r="A12" s="40">
        <v>3</v>
      </c>
      <c r="B12" s="85" t="s">
        <v>159</v>
      </c>
      <c r="C12" s="61">
        <f t="shared" si="0"/>
        <v>501540</v>
      </c>
      <c r="D12" s="61">
        <v>381707</v>
      </c>
      <c r="E12" s="61">
        <v>119833</v>
      </c>
      <c r="F12" s="61">
        <f t="shared" si="1"/>
        <v>0</v>
      </c>
      <c r="G12" s="61"/>
      <c r="H12" s="61"/>
      <c r="I12" s="150">
        <f t="shared" si="2"/>
        <v>542265.8</v>
      </c>
      <c r="J12" s="61">
        <v>413989.9</v>
      </c>
      <c r="K12" s="61">
        <v>128275.9</v>
      </c>
      <c r="L12" s="153">
        <f t="shared" si="3"/>
        <v>539244.7</v>
      </c>
      <c r="M12" s="61">
        <v>411683.5</v>
      </c>
      <c r="N12" s="61">
        <v>127561.2</v>
      </c>
      <c r="Q12" s="63"/>
    </row>
    <row r="13" spans="1:17" ht="15.75">
      <c r="A13" s="40">
        <v>4</v>
      </c>
      <c r="B13" s="85" t="s">
        <v>7</v>
      </c>
      <c r="C13" s="61">
        <f>D13+E13</f>
        <v>303599</v>
      </c>
      <c r="D13" s="61">
        <v>225349</v>
      </c>
      <c r="E13" s="61">
        <v>78250</v>
      </c>
      <c r="F13" s="61">
        <f t="shared" si="1"/>
        <v>0</v>
      </c>
      <c r="G13" s="61"/>
      <c r="H13" s="61"/>
      <c r="I13" s="150">
        <f t="shared" si="2"/>
        <v>339438.1</v>
      </c>
      <c r="J13" s="61">
        <v>243833.1</v>
      </c>
      <c r="K13" s="61">
        <v>95605</v>
      </c>
      <c r="L13" s="153">
        <f t="shared" si="3"/>
        <v>337547.1</v>
      </c>
      <c r="M13" s="61">
        <v>242474.7</v>
      </c>
      <c r="N13" s="61">
        <v>95072.4</v>
      </c>
      <c r="Q13" s="63"/>
    </row>
    <row r="14" spans="1:17" ht="15.75">
      <c r="A14" s="40">
        <v>5</v>
      </c>
      <c r="B14" s="85" t="s">
        <v>8</v>
      </c>
      <c r="C14" s="61">
        <f t="shared" si="0"/>
        <v>523280</v>
      </c>
      <c r="D14" s="61">
        <v>391501</v>
      </c>
      <c r="E14" s="61">
        <v>131779</v>
      </c>
      <c r="F14" s="61">
        <f t="shared" si="1"/>
        <v>0</v>
      </c>
      <c r="G14" s="61"/>
      <c r="H14" s="61"/>
      <c r="I14" s="150">
        <f t="shared" si="2"/>
        <v>567346.4</v>
      </c>
      <c r="J14" s="61">
        <v>423675.2</v>
      </c>
      <c r="K14" s="61">
        <v>143671.2</v>
      </c>
      <c r="L14" s="153">
        <f t="shared" si="3"/>
        <v>564185.7</v>
      </c>
      <c r="M14" s="61">
        <v>421314.9</v>
      </c>
      <c r="N14" s="61">
        <v>142870.8</v>
      </c>
      <c r="Q14" s="63"/>
    </row>
    <row r="15" spans="1:17" ht="15.75">
      <c r="A15" s="40">
        <v>6</v>
      </c>
      <c r="B15" s="85" t="s">
        <v>9</v>
      </c>
      <c r="C15" s="61">
        <f t="shared" si="0"/>
        <v>182440.2</v>
      </c>
      <c r="D15" s="61">
        <v>133041.4</v>
      </c>
      <c r="E15" s="61">
        <v>49398.8</v>
      </c>
      <c r="F15" s="61">
        <f t="shared" si="1"/>
        <v>0</v>
      </c>
      <c r="G15" s="61"/>
      <c r="H15" s="61"/>
      <c r="I15" s="150">
        <f t="shared" si="2"/>
        <v>182721.5</v>
      </c>
      <c r="J15" s="61">
        <v>132258.5</v>
      </c>
      <c r="K15" s="61">
        <v>50463</v>
      </c>
      <c r="L15" s="153">
        <f t="shared" si="3"/>
        <v>181703.5</v>
      </c>
      <c r="M15" s="61">
        <v>131521.7</v>
      </c>
      <c r="N15" s="61">
        <v>50181.8</v>
      </c>
      <c r="Q15" s="63"/>
    </row>
    <row r="16" spans="1:17" ht="15.75">
      <c r="A16" s="40">
        <v>7</v>
      </c>
      <c r="B16" s="85" t="s">
        <v>10</v>
      </c>
      <c r="C16" s="61">
        <f t="shared" si="0"/>
        <v>210976</v>
      </c>
      <c r="D16" s="61">
        <v>154388</v>
      </c>
      <c r="E16" s="61">
        <v>56588</v>
      </c>
      <c r="F16" s="61">
        <f t="shared" si="1"/>
        <v>0</v>
      </c>
      <c r="G16" s="61"/>
      <c r="H16" s="61"/>
      <c r="I16" s="150">
        <f t="shared" si="2"/>
        <v>229224.8</v>
      </c>
      <c r="J16" s="61">
        <v>167813.4</v>
      </c>
      <c r="K16" s="61">
        <v>61411.4</v>
      </c>
      <c r="L16" s="153">
        <f t="shared" si="3"/>
        <v>227947.8</v>
      </c>
      <c r="M16" s="61">
        <v>166878.5</v>
      </c>
      <c r="N16" s="61">
        <v>61069.3</v>
      </c>
      <c r="Q16" s="63"/>
    </row>
    <row r="17" spans="1:17" ht="15.75">
      <c r="A17" s="40">
        <v>8</v>
      </c>
      <c r="B17" s="85" t="s">
        <v>11</v>
      </c>
      <c r="C17" s="61">
        <f t="shared" si="0"/>
        <v>231829</v>
      </c>
      <c r="D17" s="61">
        <v>191188</v>
      </c>
      <c r="E17" s="61">
        <v>40641</v>
      </c>
      <c r="F17" s="61">
        <f t="shared" si="1"/>
        <v>0</v>
      </c>
      <c r="G17" s="61"/>
      <c r="H17" s="61"/>
      <c r="I17" s="150">
        <f t="shared" si="2"/>
        <v>259340.09999999998</v>
      </c>
      <c r="J17" s="61">
        <v>207893.8</v>
      </c>
      <c r="K17" s="61">
        <v>51446.3</v>
      </c>
      <c r="L17" s="153">
        <f t="shared" si="3"/>
        <v>257895.40000000002</v>
      </c>
      <c r="M17" s="61">
        <v>206735.7</v>
      </c>
      <c r="N17" s="61">
        <v>51159.7</v>
      </c>
      <c r="Q17" s="63"/>
    </row>
    <row r="18" spans="1:17" ht="15.75">
      <c r="A18" s="40">
        <v>9</v>
      </c>
      <c r="B18" s="85" t="s">
        <v>12</v>
      </c>
      <c r="C18" s="61">
        <f t="shared" si="0"/>
        <v>244261</v>
      </c>
      <c r="D18" s="61">
        <v>192415</v>
      </c>
      <c r="E18" s="61">
        <v>51846</v>
      </c>
      <c r="F18" s="61">
        <f t="shared" si="1"/>
        <v>0</v>
      </c>
      <c r="G18" s="61"/>
      <c r="H18" s="61"/>
      <c r="I18" s="150">
        <f t="shared" si="2"/>
        <v>268901.5</v>
      </c>
      <c r="J18" s="61">
        <v>208878.1</v>
      </c>
      <c r="K18" s="61">
        <v>60023.4</v>
      </c>
      <c r="L18" s="153">
        <f t="shared" si="3"/>
        <v>267403.4</v>
      </c>
      <c r="M18" s="61">
        <v>207714.4</v>
      </c>
      <c r="N18" s="61">
        <v>59689</v>
      </c>
      <c r="Q18" s="63"/>
    </row>
    <row r="19" spans="1:17" ht="15.75">
      <c r="A19" s="40">
        <v>10</v>
      </c>
      <c r="B19" s="85" t="s">
        <v>13</v>
      </c>
      <c r="C19" s="61">
        <f t="shared" si="0"/>
        <v>276414</v>
      </c>
      <c r="D19" s="61">
        <v>227607</v>
      </c>
      <c r="E19" s="61">
        <v>48807</v>
      </c>
      <c r="F19" s="61">
        <f t="shared" si="1"/>
        <v>0</v>
      </c>
      <c r="G19" s="61"/>
      <c r="H19" s="61"/>
      <c r="I19" s="150">
        <f t="shared" si="2"/>
        <v>297187.3</v>
      </c>
      <c r="J19" s="61">
        <v>246252.7</v>
      </c>
      <c r="K19" s="61">
        <v>50934.6</v>
      </c>
      <c r="L19" s="153">
        <f t="shared" si="3"/>
        <v>295531.8</v>
      </c>
      <c r="M19" s="61">
        <v>244880.9</v>
      </c>
      <c r="N19" s="61">
        <v>50650.9</v>
      </c>
      <c r="Q19" s="63"/>
    </row>
    <row r="20" spans="1:17" ht="15.75">
      <c r="A20" s="40">
        <v>11</v>
      </c>
      <c r="B20" s="85" t="s">
        <v>14</v>
      </c>
      <c r="C20" s="61">
        <f t="shared" si="0"/>
        <v>251567</v>
      </c>
      <c r="D20" s="61">
        <v>185431</v>
      </c>
      <c r="E20" s="61">
        <v>66136</v>
      </c>
      <c r="F20" s="61">
        <f t="shared" si="1"/>
        <v>0</v>
      </c>
      <c r="G20" s="61"/>
      <c r="H20" s="61"/>
      <c r="I20" s="150">
        <f t="shared" si="2"/>
        <v>280854.5</v>
      </c>
      <c r="J20" s="61">
        <v>202881.6</v>
      </c>
      <c r="K20" s="61">
        <v>77972.9</v>
      </c>
      <c r="L20" s="153">
        <f t="shared" si="3"/>
        <v>279289.8</v>
      </c>
      <c r="M20" s="61">
        <v>201751.3</v>
      </c>
      <c r="N20" s="61">
        <v>77538.5</v>
      </c>
      <c r="Q20" s="63"/>
    </row>
    <row r="21" spans="1:17" ht="15.75">
      <c r="A21" s="40">
        <v>12</v>
      </c>
      <c r="B21" s="85" t="s">
        <v>15</v>
      </c>
      <c r="C21" s="61">
        <f t="shared" si="0"/>
        <v>44590.6</v>
      </c>
      <c r="D21" s="61">
        <v>36051.2</v>
      </c>
      <c r="E21" s="61">
        <v>8539.4</v>
      </c>
      <c r="F21" s="61">
        <f t="shared" si="1"/>
        <v>0</v>
      </c>
      <c r="G21" s="61"/>
      <c r="H21" s="61"/>
      <c r="I21" s="150">
        <f t="shared" si="2"/>
        <v>49856.4</v>
      </c>
      <c r="J21" s="61">
        <v>38709.9</v>
      </c>
      <c r="K21" s="61">
        <v>11146.5</v>
      </c>
      <c r="L21" s="153">
        <f t="shared" si="3"/>
        <v>49578.6</v>
      </c>
      <c r="M21" s="61">
        <v>38494.2</v>
      </c>
      <c r="N21" s="61">
        <v>11084.4</v>
      </c>
      <c r="Q21" s="63"/>
    </row>
    <row r="22" spans="1:17" ht="15.75">
      <c r="A22" s="40">
        <v>13</v>
      </c>
      <c r="B22" s="85" t="s">
        <v>16</v>
      </c>
      <c r="C22" s="61">
        <f t="shared" si="0"/>
        <v>177758.2</v>
      </c>
      <c r="D22" s="61">
        <v>143232.6</v>
      </c>
      <c r="E22" s="61">
        <v>34525.6</v>
      </c>
      <c r="F22" s="61">
        <f t="shared" si="1"/>
        <v>0</v>
      </c>
      <c r="G22" s="61"/>
      <c r="H22" s="61"/>
      <c r="I22" s="150">
        <f t="shared" si="2"/>
        <v>193937.8</v>
      </c>
      <c r="J22" s="61">
        <v>155181</v>
      </c>
      <c r="K22" s="61">
        <v>38756.8</v>
      </c>
      <c r="L22" s="153">
        <f t="shared" si="3"/>
        <v>192857.4</v>
      </c>
      <c r="M22" s="61">
        <v>154316.5</v>
      </c>
      <c r="N22" s="61">
        <v>38540.9</v>
      </c>
      <c r="Q22" s="63"/>
    </row>
    <row r="23" spans="1:17" ht="15.75">
      <c r="A23" s="40">
        <v>14</v>
      </c>
      <c r="B23" s="85" t="s">
        <v>17</v>
      </c>
      <c r="C23" s="61">
        <f t="shared" si="0"/>
        <v>386430</v>
      </c>
      <c r="D23" s="61">
        <v>307733</v>
      </c>
      <c r="E23" s="61">
        <v>78697</v>
      </c>
      <c r="F23" s="61">
        <f t="shared" si="1"/>
        <v>0</v>
      </c>
      <c r="G23" s="61"/>
      <c r="H23" s="61"/>
      <c r="I23" s="150">
        <f t="shared" si="2"/>
        <v>434829.60000000003</v>
      </c>
      <c r="J23" s="61">
        <v>333211.9</v>
      </c>
      <c r="K23" s="61">
        <v>101617.7</v>
      </c>
      <c r="L23" s="153">
        <f t="shared" si="3"/>
        <v>432407.19999999995</v>
      </c>
      <c r="M23" s="61">
        <v>331355.6</v>
      </c>
      <c r="N23" s="61">
        <v>101051.6</v>
      </c>
      <c r="Q23" s="63"/>
    </row>
    <row r="24" spans="1:17" ht="15.75">
      <c r="A24" s="40">
        <v>15</v>
      </c>
      <c r="B24" s="85" t="s">
        <v>18</v>
      </c>
      <c r="C24" s="61">
        <f t="shared" si="0"/>
        <v>118329</v>
      </c>
      <c r="D24" s="61">
        <v>94518</v>
      </c>
      <c r="E24" s="61">
        <v>23811</v>
      </c>
      <c r="F24" s="61">
        <f t="shared" si="1"/>
        <v>0</v>
      </c>
      <c r="G24" s="61"/>
      <c r="H24" s="61"/>
      <c r="I24" s="150">
        <f t="shared" si="2"/>
        <v>128779.4</v>
      </c>
      <c r="J24" s="61">
        <v>102212.5</v>
      </c>
      <c r="K24" s="61">
        <v>26566.9</v>
      </c>
      <c r="L24" s="153">
        <f t="shared" si="3"/>
        <v>128062</v>
      </c>
      <c r="M24" s="61">
        <v>101643.1</v>
      </c>
      <c r="N24" s="61">
        <v>26418.9</v>
      </c>
      <c r="Q24" s="63"/>
    </row>
    <row r="25" spans="1:17" ht="15.75">
      <c r="A25" s="40">
        <v>16</v>
      </c>
      <c r="B25" s="85" t="s">
        <v>19</v>
      </c>
      <c r="C25" s="61">
        <f t="shared" si="0"/>
        <v>146313</v>
      </c>
      <c r="D25" s="61">
        <v>115101</v>
      </c>
      <c r="E25" s="61">
        <v>31212</v>
      </c>
      <c r="F25" s="61">
        <f t="shared" si="1"/>
        <v>0</v>
      </c>
      <c r="G25" s="61"/>
      <c r="H25" s="61"/>
      <c r="I25" s="150">
        <f t="shared" si="2"/>
        <v>170642.8</v>
      </c>
      <c r="J25" s="61">
        <v>124518.8</v>
      </c>
      <c r="K25" s="61">
        <v>46124</v>
      </c>
      <c r="L25" s="153">
        <f t="shared" si="3"/>
        <v>169692.2</v>
      </c>
      <c r="M25" s="61">
        <v>123825.2</v>
      </c>
      <c r="N25" s="61">
        <v>45867</v>
      </c>
      <c r="Q25" s="63"/>
    </row>
    <row r="26" spans="1:17" ht="15.75">
      <c r="A26" s="40">
        <v>17</v>
      </c>
      <c r="B26" s="85" t="s">
        <v>20</v>
      </c>
      <c r="C26" s="61">
        <f t="shared" si="0"/>
        <v>197258</v>
      </c>
      <c r="D26" s="61">
        <v>145936</v>
      </c>
      <c r="E26" s="61">
        <v>51322</v>
      </c>
      <c r="F26" s="61">
        <f t="shared" si="1"/>
        <v>0</v>
      </c>
      <c r="G26" s="61"/>
      <c r="H26" s="61"/>
      <c r="I26" s="150">
        <f t="shared" si="2"/>
        <v>215294.19999999998</v>
      </c>
      <c r="J26" s="61">
        <v>157731.3</v>
      </c>
      <c r="K26" s="61">
        <v>57562.9</v>
      </c>
      <c r="L26" s="153">
        <f t="shared" si="3"/>
        <v>214094.8</v>
      </c>
      <c r="M26" s="61">
        <v>156852.6</v>
      </c>
      <c r="N26" s="61">
        <v>57242.2</v>
      </c>
      <c r="Q26" s="63"/>
    </row>
    <row r="27" spans="1:17" ht="15.75">
      <c r="A27" s="40">
        <v>18</v>
      </c>
      <c r="B27" s="85" t="s">
        <v>21</v>
      </c>
      <c r="C27" s="61">
        <f t="shared" si="0"/>
        <v>208082</v>
      </c>
      <c r="D27" s="61">
        <v>129070</v>
      </c>
      <c r="E27" s="61">
        <v>79012</v>
      </c>
      <c r="F27" s="61">
        <f t="shared" si="1"/>
        <v>0</v>
      </c>
      <c r="G27" s="61"/>
      <c r="H27" s="61"/>
      <c r="I27" s="150">
        <f t="shared" si="2"/>
        <v>226598.9</v>
      </c>
      <c r="J27" s="61">
        <v>135150.3</v>
      </c>
      <c r="K27" s="61">
        <v>91448.6</v>
      </c>
      <c r="L27" s="153">
        <f t="shared" si="3"/>
        <v>225336.5</v>
      </c>
      <c r="M27" s="61">
        <v>134397.4</v>
      </c>
      <c r="N27" s="61">
        <v>90939.1</v>
      </c>
      <c r="Q27" s="63"/>
    </row>
    <row r="28" spans="1:17" ht="16.5" customHeight="1">
      <c r="A28" s="40">
        <v>19</v>
      </c>
      <c r="B28" s="85" t="s">
        <v>23</v>
      </c>
      <c r="C28" s="61">
        <f t="shared" si="0"/>
        <v>1336568.6</v>
      </c>
      <c r="D28" s="61">
        <v>890245.6</v>
      </c>
      <c r="E28" s="61">
        <v>446323</v>
      </c>
      <c r="F28" s="61">
        <f t="shared" si="1"/>
        <v>0</v>
      </c>
      <c r="G28" s="61"/>
      <c r="H28" s="61"/>
      <c r="I28" s="150">
        <f t="shared" si="2"/>
        <v>1456187</v>
      </c>
      <c r="J28" s="61">
        <v>902501.3</v>
      </c>
      <c r="K28" s="61">
        <v>553685.7</v>
      </c>
      <c r="L28" s="153">
        <f t="shared" si="3"/>
        <v>1448074.7</v>
      </c>
      <c r="M28" s="61">
        <v>897473.5</v>
      </c>
      <c r="N28" s="61">
        <v>550601.2</v>
      </c>
      <c r="Q28" s="63"/>
    </row>
    <row r="29" spans="1:16" ht="19.5" customHeight="1">
      <c r="A29" s="41"/>
      <c r="B29" s="10" t="s">
        <v>22</v>
      </c>
      <c r="C29" s="62">
        <f aca="true" t="shared" si="4" ref="C29:N29">SUM(C10:C28)</f>
        <v>5870181.6</v>
      </c>
      <c r="D29" s="62">
        <f t="shared" si="4"/>
        <v>4354099.8</v>
      </c>
      <c r="E29" s="62">
        <f t="shared" si="4"/>
        <v>1516081.8</v>
      </c>
      <c r="F29" s="62">
        <f t="shared" si="4"/>
        <v>0</v>
      </c>
      <c r="G29" s="62">
        <f t="shared" si="4"/>
        <v>0</v>
      </c>
      <c r="H29" s="62">
        <f t="shared" si="4"/>
        <v>0</v>
      </c>
      <c r="I29" s="151">
        <f t="shared" si="4"/>
        <v>6425523.7</v>
      </c>
      <c r="J29" s="62">
        <f t="shared" si="4"/>
        <v>4642136.399999999</v>
      </c>
      <c r="K29" s="152">
        <f t="shared" si="4"/>
        <v>1783387.3</v>
      </c>
      <c r="L29" s="151">
        <f t="shared" si="4"/>
        <v>6389727.199999999</v>
      </c>
      <c r="M29" s="62">
        <f t="shared" si="4"/>
        <v>4616275.2</v>
      </c>
      <c r="N29" s="62">
        <f t="shared" si="4"/>
        <v>1773452</v>
      </c>
      <c r="O29" s="179"/>
      <c r="P29" s="180"/>
    </row>
    <row r="30" spans="1:2" ht="15.75">
      <c r="A30" s="2"/>
      <c r="B30" s="2"/>
    </row>
    <row r="31" spans="3:9" ht="12.75">
      <c r="C31" s="63"/>
      <c r="F31" s="63"/>
      <c r="I31" s="63"/>
    </row>
  </sheetData>
  <sheetProtection/>
  <mergeCells count="12">
    <mergeCell ref="C8:C9"/>
    <mergeCell ref="D8:E8"/>
    <mergeCell ref="I8:I9"/>
    <mergeCell ref="M8:N8"/>
    <mergeCell ref="L8:L9"/>
    <mergeCell ref="A5:N5"/>
    <mergeCell ref="A4:N4"/>
    <mergeCell ref="F8:F9"/>
    <mergeCell ref="G8:H8"/>
    <mergeCell ref="J8:K8"/>
    <mergeCell ref="A8:A9"/>
    <mergeCell ref="B8:B9"/>
  </mergeCells>
  <printOptions horizontalCentered="1"/>
  <pageMargins left="0.984251968503937" right="0.5905511811023623" top="0.41" bottom="0.2" header="0.31496062992125984" footer="0.1968503937007874"/>
  <pageSetup fitToHeight="0" fitToWidth="1"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C27" sqref="C27:D27"/>
    </sheetView>
  </sheetViews>
  <sheetFormatPr defaultColWidth="9.140625" defaultRowHeight="12.75"/>
  <cols>
    <col min="1" max="1" width="7.7109375" style="0" customWidth="1"/>
    <col min="2" max="2" width="38.140625" style="0" customWidth="1"/>
    <col min="3" max="3" width="18.421875" style="0" customWidth="1"/>
    <col min="4" max="4" width="19.28125" style="0" customWidth="1"/>
    <col min="5" max="5" width="14.57421875" style="0" customWidth="1"/>
  </cols>
  <sheetData>
    <row r="1" spans="1:4" ht="15.75">
      <c r="A1" s="2"/>
      <c r="D1" s="24" t="s">
        <v>233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4" ht="26.25" customHeight="1">
      <c r="A5" s="189" t="s">
        <v>262</v>
      </c>
      <c r="B5" s="189"/>
      <c r="C5" s="189"/>
      <c r="D5" s="189"/>
    </row>
    <row r="6" spans="1:4" ht="12.75" customHeight="1">
      <c r="A6" s="32"/>
      <c r="B6" s="31"/>
      <c r="C6" s="31"/>
      <c r="D6" s="29"/>
    </row>
    <row r="7" spans="1:4" ht="15.75">
      <c r="A7" s="31"/>
      <c r="B7" s="31"/>
      <c r="C7" s="31"/>
      <c r="D7" s="33" t="s">
        <v>1</v>
      </c>
    </row>
    <row r="8" spans="1:7" ht="29.25" customHeight="1">
      <c r="A8" s="28" t="s">
        <v>2</v>
      </c>
      <c r="B8" s="28" t="s">
        <v>3</v>
      </c>
      <c r="C8" s="72" t="s">
        <v>207</v>
      </c>
      <c r="D8" s="72" t="s">
        <v>208</v>
      </c>
      <c r="F8" s="112"/>
      <c r="G8" s="112"/>
    </row>
    <row r="9" spans="1:6" ht="16.5" customHeight="1">
      <c r="A9" s="6">
        <v>1</v>
      </c>
      <c r="B9" s="37" t="s">
        <v>5</v>
      </c>
      <c r="C9" s="30">
        <v>1683.4</v>
      </c>
      <c r="D9" s="8">
        <v>1674</v>
      </c>
      <c r="E9" s="63"/>
      <c r="F9" s="146"/>
    </row>
    <row r="10" spans="1:6" ht="15.75">
      <c r="A10" s="7">
        <v>2</v>
      </c>
      <c r="B10" s="37" t="s">
        <v>6</v>
      </c>
      <c r="C10" s="30">
        <v>1696.7</v>
      </c>
      <c r="D10" s="8">
        <v>1687.3</v>
      </c>
      <c r="E10" s="63"/>
      <c r="F10" s="146"/>
    </row>
    <row r="11" spans="1:6" ht="15.75">
      <c r="A11" s="7">
        <v>3</v>
      </c>
      <c r="B11" s="37" t="s">
        <v>159</v>
      </c>
      <c r="C11" s="30">
        <v>2293.8</v>
      </c>
      <c r="D11" s="8">
        <v>2281</v>
      </c>
      <c r="E11" s="63"/>
      <c r="F11" s="146"/>
    </row>
    <row r="12" spans="1:6" ht="15.75">
      <c r="A12" s="7">
        <v>4</v>
      </c>
      <c r="B12" s="37" t="s">
        <v>7</v>
      </c>
      <c r="C12" s="30">
        <v>2731.5</v>
      </c>
      <c r="D12" s="8">
        <v>2716.3</v>
      </c>
      <c r="E12" s="63"/>
      <c r="F12" s="146"/>
    </row>
    <row r="13" spans="1:6" ht="15.75">
      <c r="A13" s="7">
        <v>5</v>
      </c>
      <c r="B13" s="37" t="s">
        <v>8</v>
      </c>
      <c r="C13" s="30">
        <v>2207.9</v>
      </c>
      <c r="D13" s="8">
        <v>2195.6</v>
      </c>
      <c r="E13" s="63"/>
      <c r="F13" s="146"/>
    </row>
    <row r="14" spans="1:6" ht="15.75">
      <c r="A14" s="7">
        <v>6</v>
      </c>
      <c r="B14" s="37" t="s">
        <v>9</v>
      </c>
      <c r="C14" s="30">
        <v>1849.3</v>
      </c>
      <c r="D14" s="8">
        <v>1839</v>
      </c>
      <c r="E14" s="63"/>
      <c r="F14" s="146"/>
    </row>
    <row r="15" spans="1:6" ht="15.75">
      <c r="A15" s="7">
        <v>7</v>
      </c>
      <c r="B15" s="37" t="s">
        <v>10</v>
      </c>
      <c r="C15" s="30">
        <v>1173.1</v>
      </c>
      <c r="D15" s="8">
        <v>1166.6</v>
      </c>
      <c r="E15" s="63"/>
      <c r="F15" s="146"/>
    </row>
    <row r="16" spans="1:6" ht="15.75">
      <c r="A16" s="7">
        <v>8</v>
      </c>
      <c r="B16" s="37" t="s">
        <v>11</v>
      </c>
      <c r="C16" s="30">
        <v>1300.9</v>
      </c>
      <c r="D16" s="8">
        <v>1293.7</v>
      </c>
      <c r="E16" s="63"/>
      <c r="F16" s="146"/>
    </row>
    <row r="17" spans="1:6" ht="15.75">
      <c r="A17" s="7">
        <v>9</v>
      </c>
      <c r="B17" s="37" t="s">
        <v>12</v>
      </c>
      <c r="C17" s="30">
        <v>1144.5</v>
      </c>
      <c r="D17" s="8">
        <v>1138.1</v>
      </c>
      <c r="E17" s="63"/>
      <c r="F17" s="146"/>
    </row>
    <row r="18" spans="1:6" ht="15.75">
      <c r="A18" s="7">
        <v>10</v>
      </c>
      <c r="B18" s="37" t="s">
        <v>13</v>
      </c>
      <c r="C18" s="30">
        <v>1750.1</v>
      </c>
      <c r="D18" s="8">
        <v>1740.4</v>
      </c>
      <c r="E18" s="63"/>
      <c r="F18" s="146"/>
    </row>
    <row r="19" spans="1:6" ht="15.75">
      <c r="A19" s="7">
        <v>11</v>
      </c>
      <c r="B19" s="37" t="s">
        <v>14</v>
      </c>
      <c r="C19" s="30">
        <v>2639.2</v>
      </c>
      <c r="D19" s="8">
        <v>2624.4</v>
      </c>
      <c r="E19" s="63"/>
      <c r="F19" s="146"/>
    </row>
    <row r="20" spans="1:6" ht="15.75">
      <c r="A20" s="7">
        <v>12</v>
      </c>
      <c r="B20" s="37" t="s">
        <v>15</v>
      </c>
      <c r="C20" s="30">
        <v>303.3</v>
      </c>
      <c r="D20" s="8">
        <v>301.6</v>
      </c>
      <c r="E20" s="63"/>
      <c r="F20" s="146"/>
    </row>
    <row r="21" spans="1:6" ht="15.75">
      <c r="A21" s="7">
        <v>13</v>
      </c>
      <c r="B21" s="37" t="s">
        <v>16</v>
      </c>
      <c r="C21" s="30">
        <v>1654.8</v>
      </c>
      <c r="D21" s="8">
        <v>1645.5</v>
      </c>
      <c r="E21" s="63"/>
      <c r="F21" s="146"/>
    </row>
    <row r="22" spans="1:6" ht="15.75">
      <c r="A22" s="7">
        <v>14</v>
      </c>
      <c r="B22" s="37" t="s">
        <v>17</v>
      </c>
      <c r="C22" s="30">
        <v>2875.6</v>
      </c>
      <c r="D22" s="8">
        <v>2859.5</v>
      </c>
      <c r="E22" s="63"/>
      <c r="F22" s="146"/>
    </row>
    <row r="23" spans="1:6" ht="15.75">
      <c r="A23" s="7">
        <v>15</v>
      </c>
      <c r="B23" s="37" t="s">
        <v>18</v>
      </c>
      <c r="C23" s="30">
        <v>1135.9</v>
      </c>
      <c r="D23" s="8">
        <v>1129.6</v>
      </c>
      <c r="E23" s="63"/>
      <c r="F23" s="146"/>
    </row>
    <row r="24" spans="1:6" ht="15.75">
      <c r="A24" s="7">
        <v>16</v>
      </c>
      <c r="B24" s="37" t="s">
        <v>19</v>
      </c>
      <c r="C24" s="30">
        <v>1626.1</v>
      </c>
      <c r="D24" s="8">
        <v>1617.1</v>
      </c>
      <c r="E24" s="63"/>
      <c r="F24" s="146"/>
    </row>
    <row r="25" spans="1:6" ht="15.75">
      <c r="A25" s="7">
        <v>17</v>
      </c>
      <c r="B25" s="37" t="s">
        <v>20</v>
      </c>
      <c r="C25" s="30">
        <v>2286.1</v>
      </c>
      <c r="D25" s="8">
        <v>2273.4</v>
      </c>
      <c r="E25" s="63"/>
      <c r="F25" s="146"/>
    </row>
    <row r="26" spans="1:6" ht="15.75">
      <c r="A26" s="7">
        <v>18</v>
      </c>
      <c r="B26" s="37" t="s">
        <v>21</v>
      </c>
      <c r="C26" s="30">
        <v>2622.8</v>
      </c>
      <c r="D26" s="8">
        <v>2608.2</v>
      </c>
      <c r="E26" s="63"/>
      <c r="F26" s="146"/>
    </row>
    <row r="27" spans="1:6" ht="15.75">
      <c r="A27" s="7">
        <v>19</v>
      </c>
      <c r="B27" s="37" t="s">
        <v>191</v>
      </c>
      <c r="C27" s="30">
        <v>8325.3</v>
      </c>
      <c r="D27" s="8">
        <v>8278.9</v>
      </c>
      <c r="E27" s="63"/>
      <c r="F27" s="146"/>
    </row>
    <row r="28" spans="1:4" ht="19.5" customHeight="1">
      <c r="A28" s="9"/>
      <c r="B28" s="10" t="s">
        <v>22</v>
      </c>
      <c r="C28" s="26">
        <f>SUM(C9:C27)</f>
        <v>41300.3</v>
      </c>
      <c r="D28" s="26">
        <f>SUM(D9:D27)</f>
        <v>41070.200000000004</v>
      </c>
    </row>
    <row r="29" spans="1:3" ht="15.75">
      <c r="A29" s="2"/>
      <c r="B29" s="2"/>
      <c r="C29" s="2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"/>
  <sheetViews>
    <sheetView view="pageBreakPreview" zoomScaleSheetLayoutView="100" zoomScalePageLayoutView="0" workbookViewId="0" topLeftCell="A1">
      <selection activeCell="C13" sqref="C13:D13"/>
    </sheetView>
  </sheetViews>
  <sheetFormatPr defaultColWidth="9.140625" defaultRowHeight="12.75"/>
  <cols>
    <col min="1" max="1" width="7.7109375" style="0" customWidth="1"/>
    <col min="2" max="2" width="34.8515625" style="0" customWidth="1"/>
    <col min="3" max="3" width="21.140625" style="0" customWidth="1"/>
    <col min="4" max="4" width="20.8515625" style="0" customWidth="1"/>
    <col min="5" max="5" width="10.28125" style="0" customWidth="1"/>
    <col min="6" max="6" width="13.8515625" style="0" customWidth="1"/>
  </cols>
  <sheetData>
    <row r="1" spans="1:4" ht="15.75">
      <c r="A1" s="2"/>
      <c r="D1" s="24" t="s">
        <v>160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14" ht="74.25" customHeight="1">
      <c r="A5" s="189" t="s">
        <v>261</v>
      </c>
      <c r="B5" s="189"/>
      <c r="C5" s="189"/>
      <c r="D5" s="189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7" ht="15.75">
      <c r="A6" s="32"/>
      <c r="B6" s="31"/>
      <c r="C6" s="31"/>
      <c r="D6" s="29"/>
      <c r="F6" s="112"/>
      <c r="G6" s="112"/>
    </row>
    <row r="7" spans="1:4" ht="15.75">
      <c r="A7" s="31"/>
      <c r="B7" s="31"/>
      <c r="C7" s="31"/>
      <c r="D7" s="33" t="s">
        <v>1</v>
      </c>
    </row>
    <row r="8" spans="1:4" ht="15.75" customHeight="1">
      <c r="A8" s="193" t="s">
        <v>2</v>
      </c>
      <c r="B8" s="193" t="s">
        <v>3</v>
      </c>
      <c r="C8" s="194" t="s">
        <v>207</v>
      </c>
      <c r="D8" s="194" t="s">
        <v>208</v>
      </c>
    </row>
    <row r="9" spans="1:4" ht="24" customHeight="1">
      <c r="A9" s="193"/>
      <c r="B9" s="193"/>
      <c r="C9" s="195"/>
      <c r="D9" s="195"/>
    </row>
    <row r="10" spans="1:7" ht="15.75">
      <c r="A10" s="40">
        <v>1</v>
      </c>
      <c r="B10" s="85" t="s">
        <v>17</v>
      </c>
      <c r="C10" s="30">
        <v>34.3</v>
      </c>
      <c r="D10" s="8">
        <v>34.1</v>
      </c>
      <c r="E10" s="63"/>
      <c r="F10" s="63"/>
      <c r="G10" s="63"/>
    </row>
    <row r="11" spans="1:7" ht="15.75">
      <c r="A11" s="40">
        <v>2</v>
      </c>
      <c r="B11" s="85" t="s">
        <v>19</v>
      </c>
      <c r="C11" s="30">
        <v>9.6</v>
      </c>
      <c r="D11" s="8">
        <v>9.6</v>
      </c>
      <c r="E11" s="63"/>
      <c r="F11" s="63"/>
      <c r="G11" s="63"/>
    </row>
    <row r="12" spans="1:7" ht="15.75">
      <c r="A12" s="40">
        <v>3</v>
      </c>
      <c r="B12" s="85" t="s">
        <v>21</v>
      </c>
      <c r="C12" s="30">
        <v>25.2</v>
      </c>
      <c r="D12" s="8">
        <v>25</v>
      </c>
      <c r="E12" s="63"/>
      <c r="F12" s="63"/>
      <c r="G12" s="63"/>
    </row>
    <row r="13" spans="1:7" ht="16.5" customHeight="1">
      <c r="A13" s="40">
        <v>4</v>
      </c>
      <c r="B13" s="85" t="s">
        <v>23</v>
      </c>
      <c r="C13" s="30">
        <v>240.3</v>
      </c>
      <c r="D13" s="8">
        <v>239</v>
      </c>
      <c r="E13" s="63"/>
      <c r="F13" s="63"/>
      <c r="G13" s="63"/>
    </row>
    <row r="14" spans="1:7" ht="19.5" customHeight="1">
      <c r="A14" s="41"/>
      <c r="B14" s="10" t="s">
        <v>22</v>
      </c>
      <c r="C14" s="86">
        <f>SUM(C10:C13)</f>
        <v>309.4</v>
      </c>
      <c r="D14" s="86">
        <f>SUM(D10:D13)</f>
        <v>307.7</v>
      </c>
      <c r="F14" s="63"/>
      <c r="G14" s="63"/>
    </row>
    <row r="15" spans="1:3" ht="15.75">
      <c r="A15" s="2"/>
      <c r="B15" s="2"/>
      <c r="C15" s="2"/>
    </row>
    <row r="16" ht="12.75">
      <c r="D16" s="63"/>
    </row>
  </sheetData>
  <sheetProtection/>
  <mergeCells count="6">
    <mergeCell ref="A4:D4"/>
    <mergeCell ref="A5:D5"/>
    <mergeCell ref="A8:A9"/>
    <mergeCell ref="B8:B9"/>
    <mergeCell ref="C8:C9"/>
    <mergeCell ref="D8:D9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B0F0"/>
    <outlinePr summaryRight="0"/>
    <pageSetUpPr fitToPage="1"/>
  </sheetPr>
  <dimension ref="A1:G29"/>
  <sheetViews>
    <sheetView view="pageBreakPreview" zoomScale="90" zoomScaleSheetLayoutView="90" zoomScalePageLayoutView="0" workbookViewId="0" topLeftCell="A1">
      <selection activeCell="D21" sqref="D21"/>
    </sheetView>
  </sheetViews>
  <sheetFormatPr defaultColWidth="9.140625" defaultRowHeight="12.75"/>
  <cols>
    <col min="1" max="1" width="7.7109375" style="93" customWidth="1"/>
    <col min="2" max="2" width="37.421875" style="93" customWidth="1"/>
    <col min="3" max="3" width="22.00390625" style="93" customWidth="1"/>
    <col min="4" max="4" width="21.7109375" style="93" customWidth="1"/>
    <col min="5" max="5" width="12.00390625" style="95" customWidth="1"/>
    <col min="6" max="6" width="9.140625" style="93" customWidth="1"/>
    <col min="7" max="7" width="10.421875" style="93" bestFit="1" customWidth="1"/>
    <col min="8" max="16384" width="9.140625" style="93" customWidth="1"/>
  </cols>
  <sheetData>
    <row r="1" spans="1:4" ht="15.75">
      <c r="A1" s="92"/>
      <c r="D1" s="94" t="s">
        <v>149</v>
      </c>
    </row>
    <row r="2" spans="1:4" ht="15.75">
      <c r="A2" s="92"/>
      <c r="D2" s="96" t="s">
        <v>211</v>
      </c>
    </row>
    <row r="3" spans="1:3" ht="15.75">
      <c r="A3" s="92"/>
      <c r="B3" s="92"/>
      <c r="C3" s="92"/>
    </row>
    <row r="4" spans="1:4" ht="19.5" customHeight="1">
      <c r="A4" s="187" t="s">
        <v>0</v>
      </c>
      <c r="B4" s="187"/>
      <c r="C4" s="187"/>
      <c r="D4" s="187"/>
    </row>
    <row r="5" spans="1:4" ht="48" customHeight="1">
      <c r="A5" s="188" t="s">
        <v>213</v>
      </c>
      <c r="B5" s="188"/>
      <c r="C5" s="188"/>
      <c r="D5" s="188"/>
    </row>
    <row r="6" spans="1:3" ht="15.75">
      <c r="A6" s="97"/>
      <c r="B6" s="97"/>
      <c r="C6" s="97"/>
    </row>
    <row r="7" spans="1:7" ht="15.75">
      <c r="A7" s="97"/>
      <c r="B7" s="97"/>
      <c r="C7" s="97"/>
      <c r="D7" s="98" t="s">
        <v>1</v>
      </c>
      <c r="F7" s="112"/>
      <c r="G7" s="112"/>
    </row>
    <row r="8" spans="1:4" ht="51.75" customHeight="1">
      <c r="A8" s="103" t="s">
        <v>2</v>
      </c>
      <c r="B8" s="103" t="s">
        <v>3</v>
      </c>
      <c r="C8" s="72" t="s">
        <v>207</v>
      </c>
      <c r="D8" s="72" t="s">
        <v>208</v>
      </c>
    </row>
    <row r="9" spans="1:7" ht="16.5" customHeight="1">
      <c r="A9" s="99">
        <v>1</v>
      </c>
      <c r="B9" s="162" t="s">
        <v>5</v>
      </c>
      <c r="C9" s="30">
        <v>15242.4</v>
      </c>
      <c r="D9" s="8">
        <v>15157.5</v>
      </c>
      <c r="G9" s="166"/>
    </row>
    <row r="10" spans="1:4" ht="15.75">
      <c r="A10" s="100">
        <v>2</v>
      </c>
      <c r="B10" s="163" t="s">
        <v>6</v>
      </c>
      <c r="C10" s="30">
        <v>17470.9</v>
      </c>
      <c r="D10" s="8">
        <v>17374.3</v>
      </c>
    </row>
    <row r="11" spans="1:4" ht="15.75">
      <c r="A11" s="100">
        <v>3</v>
      </c>
      <c r="B11" s="163" t="s">
        <v>159</v>
      </c>
      <c r="C11" s="30">
        <v>18739.7</v>
      </c>
      <c r="D11" s="8">
        <v>18635.3</v>
      </c>
    </row>
    <row r="12" spans="1:4" ht="15.75">
      <c r="A12" s="100">
        <v>4</v>
      </c>
      <c r="B12" s="163" t="s">
        <v>7</v>
      </c>
      <c r="C12" s="30">
        <v>22367.3</v>
      </c>
      <c r="D12" s="8">
        <v>22242.7</v>
      </c>
    </row>
    <row r="13" spans="1:4" ht="15.75">
      <c r="A13" s="100">
        <v>5</v>
      </c>
      <c r="B13" s="163" t="s">
        <v>8</v>
      </c>
      <c r="C13" s="30">
        <v>32612.5</v>
      </c>
      <c r="D13" s="8">
        <v>32431</v>
      </c>
    </row>
    <row r="14" spans="1:4" ht="15.75">
      <c r="A14" s="100">
        <v>6</v>
      </c>
      <c r="B14" s="163" t="s">
        <v>9</v>
      </c>
      <c r="C14" s="30">
        <v>13202.6</v>
      </c>
      <c r="D14" s="8">
        <v>13129.1</v>
      </c>
    </row>
    <row r="15" spans="1:4" ht="15.75">
      <c r="A15" s="100">
        <v>7</v>
      </c>
      <c r="B15" s="163" t="s">
        <v>10</v>
      </c>
      <c r="C15" s="30">
        <v>12827</v>
      </c>
      <c r="D15" s="8">
        <v>12755.6</v>
      </c>
    </row>
    <row r="16" spans="1:4" ht="15.75">
      <c r="A16" s="100">
        <v>8</v>
      </c>
      <c r="B16" s="163" t="s">
        <v>11</v>
      </c>
      <c r="C16" s="30">
        <v>16589.8</v>
      </c>
      <c r="D16" s="8">
        <v>16498.4</v>
      </c>
    </row>
    <row r="17" spans="1:4" ht="15.75">
      <c r="A17" s="100">
        <v>9</v>
      </c>
      <c r="B17" s="163" t="s">
        <v>12</v>
      </c>
      <c r="C17" s="30">
        <v>14674.3</v>
      </c>
      <c r="D17" s="8">
        <v>14590.5</v>
      </c>
    </row>
    <row r="18" spans="1:4" ht="15.75">
      <c r="A18" s="100">
        <v>10</v>
      </c>
      <c r="B18" s="163" t="s">
        <v>13</v>
      </c>
      <c r="C18" s="30">
        <v>16810.1</v>
      </c>
      <c r="D18" s="8">
        <v>16716.4</v>
      </c>
    </row>
    <row r="19" spans="1:7" s="95" customFormat="1" ht="15.75">
      <c r="A19" s="100">
        <v>11</v>
      </c>
      <c r="B19" s="163" t="s">
        <v>14</v>
      </c>
      <c r="C19" s="30">
        <v>14767.7</v>
      </c>
      <c r="D19" s="8">
        <v>14685.5</v>
      </c>
      <c r="G19" s="93"/>
    </row>
    <row r="20" spans="1:7" s="95" customFormat="1" ht="15.75">
      <c r="A20" s="100">
        <v>12</v>
      </c>
      <c r="B20" s="163" t="s">
        <v>15</v>
      </c>
      <c r="C20" s="30">
        <v>5178.2</v>
      </c>
      <c r="D20" s="8">
        <v>5149.3</v>
      </c>
      <c r="G20" s="93"/>
    </row>
    <row r="21" spans="1:7" s="95" customFormat="1" ht="15.75">
      <c r="A21" s="100">
        <v>13</v>
      </c>
      <c r="B21" s="163" t="s">
        <v>16</v>
      </c>
      <c r="C21" s="30">
        <v>9389.9</v>
      </c>
      <c r="D21" s="8">
        <v>9338.5</v>
      </c>
      <c r="G21" s="93"/>
    </row>
    <row r="22" spans="1:7" s="95" customFormat="1" ht="15.75">
      <c r="A22" s="100">
        <v>14</v>
      </c>
      <c r="B22" s="163" t="s">
        <v>17</v>
      </c>
      <c r="C22" s="30">
        <v>26626.4</v>
      </c>
      <c r="D22" s="8">
        <v>26477.2</v>
      </c>
      <c r="G22" s="93"/>
    </row>
    <row r="23" spans="1:7" s="95" customFormat="1" ht="15.75">
      <c r="A23" s="100">
        <v>15</v>
      </c>
      <c r="B23" s="163" t="s">
        <v>18</v>
      </c>
      <c r="C23" s="30">
        <v>9005.5</v>
      </c>
      <c r="D23" s="8">
        <v>8955.3</v>
      </c>
      <c r="G23" s="93"/>
    </row>
    <row r="24" spans="1:7" s="95" customFormat="1" ht="15.75">
      <c r="A24" s="100">
        <v>16</v>
      </c>
      <c r="B24" s="163" t="s">
        <v>19</v>
      </c>
      <c r="C24" s="30">
        <v>11417.6</v>
      </c>
      <c r="D24" s="8">
        <v>11354</v>
      </c>
      <c r="G24" s="93"/>
    </row>
    <row r="25" spans="1:7" s="95" customFormat="1" ht="15.75">
      <c r="A25" s="100">
        <v>17</v>
      </c>
      <c r="B25" s="163" t="s">
        <v>20</v>
      </c>
      <c r="C25" s="30">
        <v>14062.2</v>
      </c>
      <c r="D25" s="8">
        <v>13983.9</v>
      </c>
      <c r="G25" s="93"/>
    </row>
    <row r="26" spans="1:7" s="95" customFormat="1" ht="15.75">
      <c r="A26" s="100">
        <v>18</v>
      </c>
      <c r="B26" s="163" t="s">
        <v>21</v>
      </c>
      <c r="C26" s="30">
        <v>12267.8</v>
      </c>
      <c r="D26" s="8">
        <v>12199.4</v>
      </c>
      <c r="F26" s="93"/>
      <c r="G26" s="93"/>
    </row>
    <row r="27" spans="1:7" s="95" customFormat="1" ht="19.5" customHeight="1">
      <c r="A27" s="101"/>
      <c r="B27" s="104" t="s">
        <v>22</v>
      </c>
      <c r="C27" s="102">
        <f>SUM(C9:C26)</f>
        <v>283251.9</v>
      </c>
      <c r="D27" s="102">
        <f>SUM(D9:D26)</f>
        <v>281673.9</v>
      </c>
      <c r="F27" s="93"/>
      <c r="G27" s="93"/>
    </row>
    <row r="29" spans="3:4" ht="12.75">
      <c r="C29" s="166"/>
      <c r="D29" s="16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1968503937007874" footer="0.5118110236220472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C27" sqref="C27:D27"/>
    </sheetView>
  </sheetViews>
  <sheetFormatPr defaultColWidth="9.140625" defaultRowHeight="12.75"/>
  <cols>
    <col min="1" max="1" width="7.7109375" style="0" customWidth="1"/>
    <col min="2" max="2" width="31.57421875" style="0" customWidth="1"/>
    <col min="3" max="4" width="19.8515625" style="0" customWidth="1"/>
    <col min="5" max="5" width="13.28125" style="0" customWidth="1"/>
  </cols>
  <sheetData>
    <row r="1" spans="1:4" ht="15.75">
      <c r="A1" s="2"/>
      <c r="D1" s="24" t="s">
        <v>161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4" ht="45" customHeight="1">
      <c r="A5" s="189" t="s">
        <v>224</v>
      </c>
      <c r="B5" s="189"/>
      <c r="C5" s="189"/>
      <c r="D5" s="189"/>
    </row>
    <row r="6" spans="1:7" ht="12.75" customHeight="1">
      <c r="A6" s="32"/>
      <c r="B6" s="31"/>
      <c r="C6" s="31"/>
      <c r="D6" s="29"/>
      <c r="F6" s="112"/>
      <c r="G6" s="112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226</v>
      </c>
      <c r="D8" s="28" t="s">
        <v>225</v>
      </c>
    </row>
    <row r="9" spans="1:6" ht="16.5" customHeight="1">
      <c r="A9" s="6">
        <v>1</v>
      </c>
      <c r="B9" s="37" t="s">
        <v>5</v>
      </c>
      <c r="C9" s="30">
        <v>5170.3</v>
      </c>
      <c r="D9" s="8">
        <v>5141.4</v>
      </c>
      <c r="E9" s="63"/>
      <c r="F9" s="63"/>
    </row>
    <row r="10" spans="1:6" ht="15.75">
      <c r="A10" s="7">
        <v>2</v>
      </c>
      <c r="B10" s="37" t="s">
        <v>6</v>
      </c>
      <c r="C10" s="30">
        <v>7038.7</v>
      </c>
      <c r="D10" s="8">
        <v>6999.5</v>
      </c>
      <c r="E10" s="63"/>
      <c r="F10" s="63"/>
    </row>
    <row r="11" spans="1:6" ht="15.75">
      <c r="A11" s="7">
        <v>3</v>
      </c>
      <c r="B11" s="37" t="s">
        <v>159</v>
      </c>
      <c r="C11" s="30">
        <v>7127.4</v>
      </c>
      <c r="D11" s="8">
        <v>7087.7</v>
      </c>
      <c r="E11" s="63"/>
      <c r="F11" s="63"/>
    </row>
    <row r="12" spans="1:6" ht="15.75">
      <c r="A12" s="7">
        <v>4</v>
      </c>
      <c r="B12" s="37" t="s">
        <v>7</v>
      </c>
      <c r="C12" s="30">
        <v>7177.7</v>
      </c>
      <c r="D12" s="8">
        <v>7137.8</v>
      </c>
      <c r="E12" s="63"/>
      <c r="F12" s="63"/>
    </row>
    <row r="13" spans="1:6" ht="15.75">
      <c r="A13" s="7">
        <v>5</v>
      </c>
      <c r="B13" s="37" t="s">
        <v>8</v>
      </c>
      <c r="C13" s="30">
        <v>10015.3</v>
      </c>
      <c r="D13" s="8">
        <v>9959.5</v>
      </c>
      <c r="E13" s="63"/>
      <c r="F13" s="63"/>
    </row>
    <row r="14" spans="1:6" ht="15.75">
      <c r="A14" s="7">
        <v>6</v>
      </c>
      <c r="B14" s="37" t="s">
        <v>9</v>
      </c>
      <c r="C14" s="30">
        <v>4615.2</v>
      </c>
      <c r="D14" s="8">
        <v>4589.5</v>
      </c>
      <c r="E14" s="63"/>
      <c r="F14" s="63"/>
    </row>
    <row r="15" spans="1:6" ht="15.75">
      <c r="A15" s="7">
        <v>7</v>
      </c>
      <c r="B15" s="37" t="s">
        <v>10</v>
      </c>
      <c r="C15" s="30">
        <v>2913.7</v>
      </c>
      <c r="D15" s="8">
        <v>2897.5</v>
      </c>
      <c r="E15" s="63"/>
      <c r="F15" s="63"/>
    </row>
    <row r="16" spans="1:6" ht="15.75">
      <c r="A16" s="7">
        <v>8</v>
      </c>
      <c r="B16" s="37" t="s">
        <v>11</v>
      </c>
      <c r="C16" s="30">
        <v>4424.5</v>
      </c>
      <c r="D16" s="8">
        <v>4399.7</v>
      </c>
      <c r="E16" s="63"/>
      <c r="F16" s="63"/>
    </row>
    <row r="17" spans="1:6" ht="15.75">
      <c r="A17" s="7">
        <v>9</v>
      </c>
      <c r="B17" s="37" t="s">
        <v>12</v>
      </c>
      <c r="C17" s="30">
        <v>4055.3</v>
      </c>
      <c r="D17" s="8">
        <v>4032.8</v>
      </c>
      <c r="E17" s="63"/>
      <c r="F17" s="63"/>
    </row>
    <row r="18" spans="1:6" ht="15.75">
      <c r="A18" s="7">
        <v>10</v>
      </c>
      <c r="B18" s="37" t="s">
        <v>13</v>
      </c>
      <c r="C18" s="30">
        <v>5523.2</v>
      </c>
      <c r="D18" s="8">
        <v>5492.4</v>
      </c>
      <c r="E18" s="63"/>
      <c r="F18" s="63"/>
    </row>
    <row r="19" spans="1:6" ht="15.75">
      <c r="A19" s="7">
        <v>11</v>
      </c>
      <c r="B19" s="37" t="s">
        <v>14</v>
      </c>
      <c r="C19" s="30">
        <v>3261</v>
      </c>
      <c r="D19" s="8">
        <v>3242.7</v>
      </c>
      <c r="E19" s="63"/>
      <c r="F19" s="63"/>
    </row>
    <row r="20" spans="1:6" ht="15.75">
      <c r="A20" s="7">
        <v>12</v>
      </c>
      <c r="B20" s="37" t="s">
        <v>15</v>
      </c>
      <c r="C20" s="30">
        <v>2292.8</v>
      </c>
      <c r="D20" s="8">
        <v>2280</v>
      </c>
      <c r="E20" s="63"/>
      <c r="F20" s="63"/>
    </row>
    <row r="21" spans="1:6" ht="15.75">
      <c r="A21" s="7">
        <v>13</v>
      </c>
      <c r="B21" s="37" t="s">
        <v>16</v>
      </c>
      <c r="C21" s="30">
        <v>1332.4</v>
      </c>
      <c r="D21" s="8">
        <v>1325</v>
      </c>
      <c r="E21" s="63"/>
      <c r="F21" s="63"/>
    </row>
    <row r="22" spans="1:6" ht="15.75">
      <c r="A22" s="7">
        <v>14</v>
      </c>
      <c r="B22" s="37" t="s">
        <v>17</v>
      </c>
      <c r="C22" s="30">
        <v>11308.6</v>
      </c>
      <c r="D22" s="8">
        <v>11245.6</v>
      </c>
      <c r="E22" s="63"/>
      <c r="F22" s="63"/>
    </row>
    <row r="23" spans="1:6" ht="15.75">
      <c r="A23" s="7">
        <v>15</v>
      </c>
      <c r="B23" s="37" t="s">
        <v>18</v>
      </c>
      <c r="C23" s="30">
        <v>3043.4</v>
      </c>
      <c r="D23" s="8">
        <v>3026.5</v>
      </c>
      <c r="E23" s="63"/>
      <c r="F23" s="63"/>
    </row>
    <row r="24" spans="1:6" ht="15.75">
      <c r="A24" s="7">
        <v>16</v>
      </c>
      <c r="B24" s="37" t="s">
        <v>19</v>
      </c>
      <c r="C24" s="30">
        <v>4493.1</v>
      </c>
      <c r="D24" s="8">
        <v>4468.1</v>
      </c>
      <c r="E24" s="63"/>
      <c r="F24" s="63"/>
    </row>
    <row r="25" spans="1:6" ht="15.75">
      <c r="A25" s="7">
        <v>17</v>
      </c>
      <c r="B25" s="37" t="s">
        <v>20</v>
      </c>
      <c r="C25" s="30">
        <v>3752.1</v>
      </c>
      <c r="D25" s="8">
        <v>3731.2</v>
      </c>
      <c r="E25" s="63"/>
      <c r="F25" s="63"/>
    </row>
    <row r="26" spans="1:6" ht="15.75">
      <c r="A26" s="7">
        <v>18</v>
      </c>
      <c r="B26" s="37" t="s">
        <v>21</v>
      </c>
      <c r="C26" s="30">
        <v>7986.7</v>
      </c>
      <c r="D26" s="8">
        <v>7942.2</v>
      </c>
      <c r="E26" s="63"/>
      <c r="F26" s="63"/>
    </row>
    <row r="27" spans="1:6" ht="15.75">
      <c r="A27" s="7">
        <v>19</v>
      </c>
      <c r="B27" s="37" t="s">
        <v>23</v>
      </c>
      <c r="C27" s="30">
        <v>69623.1</v>
      </c>
      <c r="D27" s="8">
        <v>69235.3</v>
      </c>
      <c r="E27" s="63"/>
      <c r="F27" s="63"/>
    </row>
    <row r="28" spans="1:4" ht="19.5" customHeight="1">
      <c r="A28" s="9"/>
      <c r="B28" s="10" t="s">
        <v>22</v>
      </c>
      <c r="C28" s="26">
        <f>SUM(C9:C27)</f>
        <v>165154.5</v>
      </c>
      <c r="D28" s="26">
        <f>SUM(D9:D27)</f>
        <v>164234.4</v>
      </c>
    </row>
    <row r="29" spans="1:3" ht="15.75">
      <c r="A29" s="2"/>
      <c r="B29" s="2"/>
      <c r="C29" s="2"/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7">
      <selection activeCell="C25" sqref="C25:D25"/>
    </sheetView>
  </sheetViews>
  <sheetFormatPr defaultColWidth="9.140625" defaultRowHeight="12.75"/>
  <cols>
    <col min="2" max="2" width="32.28125" style="0" customWidth="1"/>
    <col min="3" max="3" width="16.57421875" style="0" customWidth="1"/>
    <col min="4" max="4" width="17.57421875" style="0" customWidth="1"/>
    <col min="5" max="5" width="11.57421875" style="0" customWidth="1"/>
  </cols>
  <sheetData>
    <row r="1" spans="1:4" ht="15.75">
      <c r="A1" s="2"/>
      <c r="B1" s="25"/>
      <c r="C1" s="25"/>
      <c r="D1" s="24" t="s">
        <v>192</v>
      </c>
    </row>
    <row r="2" spans="1:4" ht="15.75">
      <c r="A2" s="2"/>
      <c r="B2" s="25"/>
      <c r="C2" s="25"/>
      <c r="D2" s="24" t="s">
        <v>211</v>
      </c>
    </row>
    <row r="3" spans="1:3" ht="15.75">
      <c r="A3" s="2"/>
      <c r="B3" s="2"/>
      <c r="C3" s="2"/>
    </row>
    <row r="4" spans="1:4" ht="15.75" customHeight="1">
      <c r="A4" s="196" t="s">
        <v>0</v>
      </c>
      <c r="B4" s="196"/>
      <c r="C4" s="196"/>
      <c r="D4" s="196"/>
    </row>
    <row r="5" spans="1:4" ht="70.5" customHeight="1">
      <c r="A5" s="199" t="s">
        <v>227</v>
      </c>
      <c r="B5" s="199"/>
      <c r="C5" s="199"/>
      <c r="D5" s="199"/>
    </row>
    <row r="6" spans="1:7" ht="15.75">
      <c r="A6" s="4"/>
      <c r="B6" s="4"/>
      <c r="C6" s="4"/>
      <c r="F6" s="112"/>
      <c r="G6" s="112"/>
    </row>
    <row r="7" spans="1:4" ht="15.75">
      <c r="A7" s="4"/>
      <c r="B7" s="4"/>
      <c r="C7" s="4"/>
      <c r="D7" s="3" t="s">
        <v>1</v>
      </c>
    </row>
    <row r="8" spans="1:4" ht="34.5" customHeight="1">
      <c r="A8" s="28" t="s">
        <v>2</v>
      </c>
      <c r="B8" s="28" t="s">
        <v>3</v>
      </c>
      <c r="C8" s="28" t="s">
        <v>226</v>
      </c>
      <c r="D8" s="28" t="s">
        <v>225</v>
      </c>
    </row>
    <row r="9" spans="1:6" ht="15.75">
      <c r="A9" s="39">
        <v>1</v>
      </c>
      <c r="B9" s="142" t="s">
        <v>5</v>
      </c>
      <c r="C9" s="30">
        <v>1298.2</v>
      </c>
      <c r="D9" s="8">
        <v>1290.9</v>
      </c>
      <c r="E9" s="63"/>
      <c r="F9" s="146"/>
    </row>
    <row r="10" spans="1:6" ht="15.75">
      <c r="A10" s="40">
        <v>2</v>
      </c>
      <c r="B10" s="143" t="s">
        <v>6</v>
      </c>
      <c r="C10" s="30">
        <v>2049.1</v>
      </c>
      <c r="D10" s="8">
        <v>2037.7</v>
      </c>
      <c r="E10" s="63"/>
      <c r="F10" s="146"/>
    </row>
    <row r="11" spans="1:6" ht="15.75">
      <c r="A11" s="40">
        <v>3</v>
      </c>
      <c r="B11" s="143" t="s">
        <v>159</v>
      </c>
      <c r="C11" s="30">
        <v>1966.1</v>
      </c>
      <c r="D11" s="8">
        <v>1955.1</v>
      </c>
      <c r="E11" s="63"/>
      <c r="F11" s="146"/>
    </row>
    <row r="12" spans="1:6" ht="15.75">
      <c r="A12" s="40">
        <v>4</v>
      </c>
      <c r="B12" s="143" t="s">
        <v>7</v>
      </c>
      <c r="C12" s="30">
        <v>2369.9</v>
      </c>
      <c r="D12" s="8">
        <v>2356.7</v>
      </c>
      <c r="E12" s="63"/>
      <c r="F12" s="146"/>
    </row>
    <row r="13" spans="1:6" ht="15.75">
      <c r="A13" s="40">
        <v>5</v>
      </c>
      <c r="B13" s="143" t="s">
        <v>8</v>
      </c>
      <c r="C13" s="30">
        <v>3943.6</v>
      </c>
      <c r="D13" s="8">
        <v>3921.6</v>
      </c>
      <c r="E13" s="63"/>
      <c r="F13" s="146"/>
    </row>
    <row r="14" spans="1:6" ht="15.75">
      <c r="A14" s="40">
        <v>6</v>
      </c>
      <c r="B14" s="143" t="s">
        <v>9</v>
      </c>
      <c r="C14" s="30">
        <v>1071.7</v>
      </c>
      <c r="D14" s="8">
        <v>1065.8</v>
      </c>
      <c r="E14" s="63"/>
      <c r="F14" s="146"/>
    </row>
    <row r="15" spans="1:6" ht="15.75">
      <c r="A15" s="40">
        <v>7</v>
      </c>
      <c r="B15" s="143" t="s">
        <v>10</v>
      </c>
      <c r="C15" s="30">
        <v>1169.9</v>
      </c>
      <c r="D15" s="8">
        <v>1163.4</v>
      </c>
      <c r="E15" s="63"/>
      <c r="F15" s="146"/>
    </row>
    <row r="16" spans="1:6" ht="15.75">
      <c r="A16" s="40">
        <v>8</v>
      </c>
      <c r="B16" s="143" t="s">
        <v>11</v>
      </c>
      <c r="C16" s="30">
        <v>758.4</v>
      </c>
      <c r="D16" s="8">
        <v>754.2</v>
      </c>
      <c r="E16" s="63"/>
      <c r="F16" s="146"/>
    </row>
    <row r="17" spans="1:6" ht="15.75">
      <c r="A17" s="40">
        <v>9</v>
      </c>
      <c r="B17" s="143" t="s">
        <v>12</v>
      </c>
      <c r="C17" s="30">
        <v>1566.1</v>
      </c>
      <c r="D17" s="8">
        <v>1557.3</v>
      </c>
      <c r="E17" s="63"/>
      <c r="F17" s="146"/>
    </row>
    <row r="18" spans="1:6" ht="15.75">
      <c r="A18" s="40">
        <v>10</v>
      </c>
      <c r="B18" s="143" t="s">
        <v>13</v>
      </c>
      <c r="C18" s="30">
        <v>1735.9</v>
      </c>
      <c r="D18" s="8">
        <v>1726.3</v>
      </c>
      <c r="E18" s="63"/>
      <c r="F18" s="146"/>
    </row>
    <row r="19" spans="1:6" ht="15.75">
      <c r="A19" s="40">
        <v>11</v>
      </c>
      <c r="B19" s="143" t="s">
        <v>14</v>
      </c>
      <c r="C19" s="30">
        <v>1335.9</v>
      </c>
      <c r="D19" s="8">
        <v>1328.5</v>
      </c>
      <c r="E19" s="63"/>
      <c r="F19" s="146"/>
    </row>
    <row r="20" spans="1:6" ht="15.75">
      <c r="A20" s="40">
        <v>12</v>
      </c>
      <c r="B20" s="143" t="s">
        <v>15</v>
      </c>
      <c r="C20" s="30">
        <v>215.6</v>
      </c>
      <c r="D20" s="8">
        <v>214.4</v>
      </c>
      <c r="E20" s="63"/>
      <c r="F20" s="146"/>
    </row>
    <row r="21" spans="1:6" ht="15.75">
      <c r="A21" s="40">
        <v>13</v>
      </c>
      <c r="B21" s="143" t="s">
        <v>16</v>
      </c>
      <c r="C21" s="30">
        <v>751.6</v>
      </c>
      <c r="D21" s="8">
        <v>747.4</v>
      </c>
      <c r="E21" s="63"/>
      <c r="F21" s="146"/>
    </row>
    <row r="22" spans="1:6" ht="15.75">
      <c r="A22" s="40">
        <v>14</v>
      </c>
      <c r="B22" s="143" t="s">
        <v>17</v>
      </c>
      <c r="C22" s="30">
        <v>2475.6</v>
      </c>
      <c r="D22" s="8">
        <v>2461.8</v>
      </c>
      <c r="E22" s="63"/>
      <c r="F22" s="146"/>
    </row>
    <row r="23" spans="1:6" ht="15.75">
      <c r="A23" s="40">
        <v>15</v>
      </c>
      <c r="B23" s="143" t="s">
        <v>18</v>
      </c>
      <c r="C23" s="30">
        <v>1011.4</v>
      </c>
      <c r="D23" s="8">
        <v>1005.7</v>
      </c>
      <c r="E23" s="63"/>
      <c r="F23" s="146"/>
    </row>
    <row r="24" spans="1:6" ht="15.75">
      <c r="A24" s="40">
        <v>16</v>
      </c>
      <c r="B24" s="143" t="s">
        <v>19</v>
      </c>
      <c r="C24" s="30">
        <v>973.6</v>
      </c>
      <c r="D24" s="8">
        <v>968.2</v>
      </c>
      <c r="E24" s="63"/>
      <c r="F24" s="146"/>
    </row>
    <row r="25" spans="1:6" ht="15.75">
      <c r="A25" s="40">
        <v>17</v>
      </c>
      <c r="B25" s="143" t="s">
        <v>20</v>
      </c>
      <c r="C25" s="30">
        <v>1218.9</v>
      </c>
      <c r="D25" s="8">
        <v>1212.1</v>
      </c>
      <c r="E25" s="63"/>
      <c r="F25" s="146"/>
    </row>
    <row r="26" spans="1:4" ht="15.75">
      <c r="A26" s="41"/>
      <c r="B26" s="10" t="s">
        <v>22</v>
      </c>
      <c r="C26" s="26">
        <f>SUM(C9:C25)</f>
        <v>25911.5</v>
      </c>
      <c r="D26" s="26">
        <f>SUM(D9:D25)</f>
        <v>25767.100000000002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4">
      <selection activeCell="C12" sqref="C12"/>
    </sheetView>
  </sheetViews>
  <sheetFormatPr defaultColWidth="9.140625" defaultRowHeight="12.75"/>
  <cols>
    <col min="1" max="1" width="7.7109375" style="0" customWidth="1"/>
    <col min="2" max="2" width="30.140625" style="0" customWidth="1"/>
    <col min="3" max="3" width="20.00390625" style="0" customWidth="1"/>
    <col min="4" max="4" width="19.8515625" style="0" customWidth="1"/>
    <col min="5" max="5" width="15.00390625" style="0" customWidth="1"/>
  </cols>
  <sheetData>
    <row r="1" spans="1:4" ht="15.75">
      <c r="A1" s="2"/>
      <c r="D1" s="24" t="s">
        <v>193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4" ht="50.25" customHeight="1">
      <c r="A5" s="189" t="s">
        <v>228</v>
      </c>
      <c r="B5" s="189"/>
      <c r="C5" s="189"/>
      <c r="D5" s="189"/>
    </row>
    <row r="6" spans="1:7" ht="12.75" customHeight="1">
      <c r="A6" s="32"/>
      <c r="B6" s="31"/>
      <c r="C6" s="31"/>
      <c r="D6" s="29"/>
      <c r="F6" s="112"/>
      <c r="G6" s="112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226</v>
      </c>
      <c r="D8" s="28" t="s">
        <v>225</v>
      </c>
    </row>
    <row r="9" spans="1:7" ht="16.5" customHeight="1">
      <c r="A9" s="6">
        <v>1</v>
      </c>
      <c r="B9" s="37" t="s">
        <v>5</v>
      </c>
      <c r="C9" s="30">
        <v>11445</v>
      </c>
      <c r="D9" s="8">
        <v>11381.2</v>
      </c>
      <c r="F9" s="63"/>
      <c r="G9" s="63"/>
    </row>
    <row r="10" spans="1:7" ht="15.75">
      <c r="A10" s="7">
        <v>2</v>
      </c>
      <c r="B10" s="37" t="s">
        <v>6</v>
      </c>
      <c r="C10" s="30">
        <v>12179.4</v>
      </c>
      <c r="D10" s="8">
        <v>12111.5</v>
      </c>
      <c r="F10" s="63"/>
      <c r="G10" s="63"/>
    </row>
    <row r="11" spans="1:7" ht="15.75">
      <c r="A11" s="7">
        <v>3</v>
      </c>
      <c r="B11" s="37" t="s">
        <v>159</v>
      </c>
      <c r="C11" s="30">
        <v>16361.6</v>
      </c>
      <c r="D11" s="8">
        <v>16270.4</v>
      </c>
      <c r="F11" s="63"/>
      <c r="G11" s="63"/>
    </row>
    <row r="12" spans="1:7" ht="15.75">
      <c r="A12" s="7">
        <v>4</v>
      </c>
      <c r="B12" s="37" t="s">
        <v>7</v>
      </c>
      <c r="C12" s="30">
        <v>9585.2</v>
      </c>
      <c r="D12" s="8">
        <v>9531.8</v>
      </c>
      <c r="F12" s="63"/>
      <c r="G12" s="63"/>
    </row>
    <row r="13" spans="1:7" ht="15.75">
      <c r="A13" s="7">
        <v>5</v>
      </c>
      <c r="B13" s="37" t="s">
        <v>8</v>
      </c>
      <c r="C13" s="30">
        <v>8307.2</v>
      </c>
      <c r="D13" s="8">
        <v>8260.9</v>
      </c>
      <c r="F13" s="63"/>
      <c r="G13" s="63"/>
    </row>
    <row r="14" spans="1:7" ht="15.75">
      <c r="A14" s="7">
        <v>6</v>
      </c>
      <c r="B14" s="37" t="s">
        <v>9</v>
      </c>
      <c r="C14" s="30">
        <v>12017.3</v>
      </c>
      <c r="D14" s="8">
        <v>11950.3</v>
      </c>
      <c r="F14" s="63"/>
      <c r="G14" s="63"/>
    </row>
    <row r="15" spans="1:7" ht="15.75">
      <c r="A15" s="7">
        <v>7</v>
      </c>
      <c r="B15" s="37" t="s">
        <v>10</v>
      </c>
      <c r="C15" s="30">
        <v>3319.1</v>
      </c>
      <c r="D15" s="8">
        <v>3300.6</v>
      </c>
      <c r="F15" s="63"/>
      <c r="G15" s="63"/>
    </row>
    <row r="16" spans="1:7" ht="15.75">
      <c r="A16" s="7">
        <v>8</v>
      </c>
      <c r="B16" s="37" t="s">
        <v>11</v>
      </c>
      <c r="C16" s="30">
        <v>3824.3</v>
      </c>
      <c r="D16" s="8">
        <v>3803.2</v>
      </c>
      <c r="F16" s="63"/>
      <c r="G16" s="63"/>
    </row>
    <row r="17" spans="1:7" ht="15.75">
      <c r="A17" s="7">
        <v>9</v>
      </c>
      <c r="B17" s="37" t="s">
        <v>12</v>
      </c>
      <c r="C17" s="30">
        <v>7744.5</v>
      </c>
      <c r="D17" s="8">
        <v>7701.3</v>
      </c>
      <c r="F17" s="63"/>
      <c r="G17" s="63"/>
    </row>
    <row r="18" spans="1:7" ht="15.75">
      <c r="A18" s="7">
        <v>10</v>
      </c>
      <c r="B18" s="37" t="s">
        <v>13</v>
      </c>
      <c r="C18" s="30">
        <v>14592.4</v>
      </c>
      <c r="D18" s="8">
        <v>14511.1</v>
      </c>
      <c r="F18" s="63"/>
      <c r="G18" s="63"/>
    </row>
    <row r="19" spans="1:7" ht="15.75">
      <c r="A19" s="7">
        <v>11</v>
      </c>
      <c r="B19" s="37" t="s">
        <v>14</v>
      </c>
      <c r="C19" s="30">
        <v>5865.6</v>
      </c>
      <c r="D19" s="8">
        <v>5833.2</v>
      </c>
      <c r="F19" s="63"/>
      <c r="G19" s="63"/>
    </row>
    <row r="20" spans="1:7" ht="15.75">
      <c r="A20" s="7">
        <v>12</v>
      </c>
      <c r="B20" s="37" t="s">
        <v>15</v>
      </c>
      <c r="C20" s="30">
        <v>2928</v>
      </c>
      <c r="D20" s="8">
        <v>2911.7</v>
      </c>
      <c r="F20" s="63"/>
      <c r="G20" s="63"/>
    </row>
    <row r="21" spans="1:7" ht="15.75">
      <c r="A21" s="7">
        <v>13</v>
      </c>
      <c r="B21" s="37" t="s">
        <v>16</v>
      </c>
      <c r="C21" s="30">
        <v>2026.7</v>
      </c>
      <c r="D21" s="8">
        <v>2015.4</v>
      </c>
      <c r="F21" s="63"/>
      <c r="G21" s="63"/>
    </row>
    <row r="22" spans="1:7" ht="15.75">
      <c r="A22" s="7">
        <v>14</v>
      </c>
      <c r="B22" s="37" t="s">
        <v>17</v>
      </c>
      <c r="C22" s="30">
        <v>31975.5</v>
      </c>
      <c r="D22" s="8">
        <v>31797.3</v>
      </c>
      <c r="F22" s="63"/>
      <c r="G22" s="63"/>
    </row>
    <row r="23" spans="1:7" ht="15.75">
      <c r="A23" s="7">
        <v>15</v>
      </c>
      <c r="B23" s="37" t="s">
        <v>18</v>
      </c>
      <c r="C23" s="30">
        <v>5798.8</v>
      </c>
      <c r="D23" s="8">
        <v>5766.5</v>
      </c>
      <c r="F23" s="63"/>
      <c r="G23" s="63"/>
    </row>
    <row r="24" spans="1:7" ht="15.75">
      <c r="A24" s="7">
        <v>16</v>
      </c>
      <c r="B24" s="37" t="s">
        <v>19</v>
      </c>
      <c r="C24" s="30">
        <v>20923.9</v>
      </c>
      <c r="D24" s="8">
        <v>20807.3</v>
      </c>
      <c r="F24" s="63"/>
      <c r="G24" s="63"/>
    </row>
    <row r="25" spans="1:7" ht="15.75">
      <c r="A25" s="7">
        <v>17</v>
      </c>
      <c r="B25" s="37" t="s">
        <v>20</v>
      </c>
      <c r="C25" s="30">
        <v>8698.2</v>
      </c>
      <c r="D25" s="8">
        <v>8649.7</v>
      </c>
      <c r="F25" s="63"/>
      <c r="G25" s="63"/>
    </row>
    <row r="26" spans="1:7" ht="15.75">
      <c r="A26" s="7">
        <v>18</v>
      </c>
      <c r="B26" s="37" t="s">
        <v>21</v>
      </c>
      <c r="C26" s="30">
        <v>56289.4</v>
      </c>
      <c r="D26" s="8">
        <v>55975.8</v>
      </c>
      <c r="F26" s="63"/>
      <c r="G26" s="63"/>
    </row>
    <row r="27" spans="1:7" ht="15.75">
      <c r="A27" s="7">
        <v>19</v>
      </c>
      <c r="B27" s="37" t="s">
        <v>23</v>
      </c>
      <c r="C27" s="30">
        <v>81565.9</v>
      </c>
      <c r="D27" s="8">
        <v>81111.5</v>
      </c>
      <c r="F27" s="63"/>
      <c r="G27" s="63"/>
    </row>
    <row r="28" spans="1:4" ht="19.5" customHeight="1">
      <c r="A28" s="9"/>
      <c r="B28" s="10" t="s">
        <v>22</v>
      </c>
      <c r="C28" s="26">
        <f>SUM(C9:C27)</f>
        <v>315448</v>
      </c>
      <c r="D28" s="26">
        <f>SUM(D9:D27)</f>
        <v>313690.7</v>
      </c>
    </row>
    <row r="29" spans="1:3" ht="15.75">
      <c r="A29" s="2"/>
      <c r="B29" s="2"/>
      <c r="C29" s="2"/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7.7109375" style="0" customWidth="1"/>
    <col min="2" max="2" width="32.00390625" style="0" customWidth="1"/>
    <col min="3" max="3" width="21.421875" style="0" hidden="1" customWidth="1"/>
    <col min="4" max="4" width="20.57421875" style="0" hidden="1" customWidth="1"/>
    <col min="5" max="5" width="20.57421875" style="0" customWidth="1"/>
    <col min="6" max="6" width="19.8515625" style="0" customWidth="1"/>
    <col min="7" max="7" width="12.7109375" style="0" customWidth="1"/>
  </cols>
  <sheetData>
    <row r="1" spans="1:6" ht="15.75">
      <c r="A1" s="2"/>
      <c r="F1" s="24" t="s">
        <v>194</v>
      </c>
    </row>
    <row r="2" spans="1:6" ht="15.75">
      <c r="A2" s="2"/>
      <c r="F2" s="24" t="s">
        <v>211</v>
      </c>
    </row>
    <row r="3" spans="1:5" ht="15.75">
      <c r="A3" s="2"/>
      <c r="B3" s="2"/>
      <c r="C3" s="2"/>
      <c r="D3" s="2"/>
      <c r="E3" s="2"/>
    </row>
    <row r="4" spans="1:6" ht="19.5" customHeight="1">
      <c r="A4" s="190" t="s">
        <v>0</v>
      </c>
      <c r="B4" s="190"/>
      <c r="C4" s="190"/>
      <c r="D4" s="190"/>
      <c r="E4" s="190"/>
      <c r="F4" s="190"/>
    </row>
    <row r="5" spans="1:6" ht="80.25" customHeight="1">
      <c r="A5" s="189" t="s">
        <v>229</v>
      </c>
      <c r="B5" s="189"/>
      <c r="C5" s="189"/>
      <c r="D5" s="189"/>
      <c r="E5" s="189"/>
      <c r="F5" s="189"/>
    </row>
    <row r="6" spans="1:9" ht="12.75" customHeight="1">
      <c r="A6" s="32"/>
      <c r="B6" s="31"/>
      <c r="C6" s="31"/>
      <c r="D6" s="31"/>
      <c r="E6" s="31"/>
      <c r="F6" s="29"/>
      <c r="H6" s="112"/>
      <c r="I6" s="112"/>
    </row>
    <row r="7" spans="1:6" ht="15.75">
      <c r="A7" s="31"/>
      <c r="B7" s="31"/>
      <c r="C7" s="31"/>
      <c r="D7" s="31"/>
      <c r="E7" s="31"/>
      <c r="F7" s="33" t="s">
        <v>1</v>
      </c>
    </row>
    <row r="8" spans="1:6" ht="31.5">
      <c r="A8" s="28" t="s">
        <v>2</v>
      </c>
      <c r="B8" s="28" t="s">
        <v>3</v>
      </c>
      <c r="C8" s="28" t="s">
        <v>147</v>
      </c>
      <c r="D8" s="28"/>
      <c r="E8" s="28" t="s">
        <v>226</v>
      </c>
      <c r="F8" s="28" t="s">
        <v>225</v>
      </c>
    </row>
    <row r="9" spans="1:9" ht="16.5" customHeight="1">
      <c r="A9" s="6">
        <v>1</v>
      </c>
      <c r="B9" s="37" t="s">
        <v>5</v>
      </c>
      <c r="C9" s="30">
        <v>764.5</v>
      </c>
      <c r="D9" s="30"/>
      <c r="E9" s="30">
        <v>822.4</v>
      </c>
      <c r="F9" s="8">
        <v>817.8</v>
      </c>
      <c r="H9" s="63"/>
      <c r="I9" s="63"/>
    </row>
    <row r="10" spans="1:9" ht="15.75">
      <c r="A10" s="7">
        <v>2</v>
      </c>
      <c r="B10" s="37" t="s">
        <v>6</v>
      </c>
      <c r="C10" s="30">
        <v>751</v>
      </c>
      <c r="D10" s="30"/>
      <c r="E10" s="30">
        <v>822.4</v>
      </c>
      <c r="F10" s="8">
        <v>817.8</v>
      </c>
      <c r="H10" s="63"/>
      <c r="I10" s="63"/>
    </row>
    <row r="11" spans="1:9" ht="15.75">
      <c r="A11" s="7">
        <v>3</v>
      </c>
      <c r="B11" s="37" t="s">
        <v>159</v>
      </c>
      <c r="C11" s="30">
        <v>781.9</v>
      </c>
      <c r="D11" s="30"/>
      <c r="E11" s="30">
        <v>822.4</v>
      </c>
      <c r="F11" s="8">
        <v>817.8</v>
      </c>
      <c r="H11" s="63"/>
      <c r="I11" s="63"/>
    </row>
    <row r="12" spans="1:9" ht="15.75">
      <c r="A12" s="7">
        <v>4</v>
      </c>
      <c r="B12" s="37" t="s">
        <v>7</v>
      </c>
      <c r="C12" s="30">
        <v>731.3</v>
      </c>
      <c r="D12" s="30"/>
      <c r="E12" s="30">
        <v>822.4</v>
      </c>
      <c r="F12" s="8">
        <v>817.8</v>
      </c>
      <c r="H12" s="63"/>
      <c r="I12" s="63"/>
    </row>
    <row r="13" spans="1:9" ht="15.75">
      <c r="A13" s="7">
        <v>5</v>
      </c>
      <c r="B13" s="37" t="s">
        <v>8</v>
      </c>
      <c r="C13" s="30">
        <v>1075.1</v>
      </c>
      <c r="D13" s="30"/>
      <c r="E13" s="30">
        <v>1233.7</v>
      </c>
      <c r="F13" s="8">
        <v>1226.8</v>
      </c>
      <c r="H13" s="63"/>
      <c r="I13" s="63"/>
    </row>
    <row r="14" spans="1:9" ht="15.75">
      <c r="A14" s="7">
        <v>6</v>
      </c>
      <c r="B14" s="37" t="s">
        <v>9</v>
      </c>
      <c r="C14" s="30">
        <v>758.5</v>
      </c>
      <c r="D14" s="30">
        <v>176.2</v>
      </c>
      <c r="E14" s="30">
        <v>1007.4</v>
      </c>
      <c r="F14" s="8">
        <v>1001.7</v>
      </c>
      <c r="H14" s="63"/>
      <c r="I14" s="63"/>
    </row>
    <row r="15" spans="1:9" ht="15.75">
      <c r="A15" s="7">
        <v>7</v>
      </c>
      <c r="B15" s="37" t="s">
        <v>10</v>
      </c>
      <c r="C15" s="30">
        <v>369.8</v>
      </c>
      <c r="D15" s="30"/>
      <c r="E15" s="30">
        <v>411.3</v>
      </c>
      <c r="F15" s="8">
        <v>409</v>
      </c>
      <c r="H15" s="63"/>
      <c r="I15" s="63"/>
    </row>
    <row r="16" spans="1:9" ht="15.75">
      <c r="A16" s="7">
        <v>8</v>
      </c>
      <c r="B16" s="37" t="s">
        <v>11</v>
      </c>
      <c r="C16" s="30">
        <v>362.8</v>
      </c>
      <c r="D16" s="30"/>
      <c r="E16" s="30">
        <v>411.1</v>
      </c>
      <c r="F16" s="8">
        <v>409</v>
      </c>
      <c r="H16" s="63"/>
      <c r="I16" s="63"/>
    </row>
    <row r="17" spans="1:9" ht="15.75">
      <c r="A17" s="7">
        <v>9</v>
      </c>
      <c r="B17" s="37" t="s">
        <v>12</v>
      </c>
      <c r="C17" s="30">
        <v>405.3</v>
      </c>
      <c r="D17" s="30"/>
      <c r="E17" s="30">
        <v>411.3</v>
      </c>
      <c r="F17" s="8">
        <v>409</v>
      </c>
      <c r="H17" s="63"/>
      <c r="I17" s="63"/>
    </row>
    <row r="18" spans="1:9" ht="15.75">
      <c r="A18" s="7">
        <v>10</v>
      </c>
      <c r="B18" s="37" t="s">
        <v>13</v>
      </c>
      <c r="C18" s="30">
        <v>749.1</v>
      </c>
      <c r="D18" s="30"/>
      <c r="E18" s="30">
        <v>822.4</v>
      </c>
      <c r="F18" s="8">
        <v>817.8</v>
      </c>
      <c r="H18" s="63"/>
      <c r="I18" s="63"/>
    </row>
    <row r="19" spans="1:9" ht="15.75">
      <c r="A19" s="7">
        <v>11</v>
      </c>
      <c r="B19" s="37" t="s">
        <v>14</v>
      </c>
      <c r="C19" s="30">
        <v>384.7</v>
      </c>
      <c r="D19" s="30"/>
      <c r="E19" s="30">
        <v>411.3</v>
      </c>
      <c r="F19" s="8">
        <v>409.2</v>
      </c>
      <c r="H19" s="63"/>
      <c r="I19" s="63"/>
    </row>
    <row r="20" spans="1:9" ht="15.75">
      <c r="A20" s="7">
        <v>12</v>
      </c>
      <c r="B20" s="37" t="s">
        <v>15</v>
      </c>
      <c r="C20" s="30">
        <v>384.5</v>
      </c>
      <c r="D20" s="30"/>
      <c r="E20" s="30">
        <v>478.4</v>
      </c>
      <c r="F20" s="8">
        <v>475.7</v>
      </c>
      <c r="H20" s="63"/>
      <c r="I20" s="63"/>
    </row>
    <row r="21" spans="1:9" ht="15.75">
      <c r="A21" s="7">
        <v>13</v>
      </c>
      <c r="B21" s="37" t="s">
        <v>16</v>
      </c>
      <c r="C21" s="30">
        <v>369.4</v>
      </c>
      <c r="D21" s="30"/>
      <c r="E21" s="30">
        <v>478.4</v>
      </c>
      <c r="F21" s="8">
        <v>475.7</v>
      </c>
      <c r="H21" s="63"/>
      <c r="I21" s="63"/>
    </row>
    <row r="22" spans="1:9" ht="15.75">
      <c r="A22" s="7">
        <v>14</v>
      </c>
      <c r="B22" s="37" t="s">
        <v>17</v>
      </c>
      <c r="C22" s="30">
        <v>1196.1</v>
      </c>
      <c r="D22" s="30"/>
      <c r="E22" s="30">
        <v>1233.7</v>
      </c>
      <c r="F22" s="8">
        <v>1226.8</v>
      </c>
      <c r="H22" s="63"/>
      <c r="I22" s="63"/>
    </row>
    <row r="23" spans="1:9" ht="15.75">
      <c r="A23" s="7">
        <v>15</v>
      </c>
      <c r="B23" s="37" t="s">
        <v>18</v>
      </c>
      <c r="C23" s="30">
        <v>370.4</v>
      </c>
      <c r="D23" s="30"/>
      <c r="E23" s="30">
        <v>411.3</v>
      </c>
      <c r="F23" s="8">
        <v>409</v>
      </c>
      <c r="H23" s="63"/>
      <c r="I23" s="63"/>
    </row>
    <row r="24" spans="1:9" ht="15.75">
      <c r="A24" s="7">
        <v>16</v>
      </c>
      <c r="B24" s="37" t="s">
        <v>19</v>
      </c>
      <c r="C24" s="30">
        <v>784.9</v>
      </c>
      <c r="D24" s="30"/>
      <c r="E24" s="30">
        <v>822.4</v>
      </c>
      <c r="F24" s="8">
        <v>817.8</v>
      </c>
      <c r="H24" s="63"/>
      <c r="I24" s="63"/>
    </row>
    <row r="25" spans="1:9" ht="15.75">
      <c r="A25" s="7">
        <v>17</v>
      </c>
      <c r="B25" s="37" t="s">
        <v>20</v>
      </c>
      <c r="C25" s="30">
        <v>403.1</v>
      </c>
      <c r="D25" s="30"/>
      <c r="E25" s="30">
        <v>411.3</v>
      </c>
      <c r="F25" s="8">
        <v>409</v>
      </c>
      <c r="H25" s="63"/>
      <c r="I25" s="63"/>
    </row>
    <row r="26" spans="1:9" ht="15.75">
      <c r="A26" s="7">
        <v>18</v>
      </c>
      <c r="B26" s="37" t="s">
        <v>21</v>
      </c>
      <c r="C26" s="30">
        <v>937</v>
      </c>
      <c r="D26" s="30"/>
      <c r="E26" s="30">
        <v>822.4</v>
      </c>
      <c r="F26" s="8">
        <v>817.8</v>
      </c>
      <c r="H26" s="63"/>
      <c r="I26" s="63"/>
    </row>
    <row r="27" spans="1:9" ht="15.75">
      <c r="A27" s="7">
        <v>19</v>
      </c>
      <c r="B27" s="37" t="s">
        <v>23</v>
      </c>
      <c r="C27" s="30">
        <v>10742.4</v>
      </c>
      <c r="D27" s="30">
        <v>773.8</v>
      </c>
      <c r="E27" s="30">
        <v>15102.6</v>
      </c>
      <c r="F27" s="8">
        <v>15018.5</v>
      </c>
      <c r="H27" s="63"/>
      <c r="I27" s="63"/>
    </row>
    <row r="28" spans="1:6" ht="19.5" customHeight="1">
      <c r="A28" s="9"/>
      <c r="B28" s="10" t="s">
        <v>22</v>
      </c>
      <c r="C28" s="26">
        <f>SUM(C9:C27)</f>
        <v>22321.8</v>
      </c>
      <c r="D28" s="26">
        <f>SUM(D9:D27)</f>
        <v>950</v>
      </c>
      <c r="E28" s="26">
        <f>SUM(E9:E27)</f>
        <v>27758.6</v>
      </c>
      <c r="F28" s="26">
        <f>SUM(F9:F27)</f>
        <v>27604</v>
      </c>
    </row>
    <row r="29" spans="1:5" ht="15.75">
      <c r="A29" s="2"/>
      <c r="B29" s="2"/>
      <c r="C29" s="2"/>
      <c r="D29" s="2"/>
      <c r="E29" s="2"/>
    </row>
  </sheetData>
  <sheetProtection/>
  <mergeCells count="2">
    <mergeCell ref="A5:F5"/>
    <mergeCell ref="A4:F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29.28125" style="0" customWidth="1"/>
    <col min="3" max="3" width="19.7109375" style="0" customWidth="1"/>
    <col min="4" max="4" width="20.7109375" style="0" customWidth="1"/>
    <col min="5" max="5" width="14.421875" style="0" customWidth="1"/>
  </cols>
  <sheetData>
    <row r="1" spans="1:4" ht="15.75">
      <c r="A1" s="2"/>
      <c r="D1" s="24" t="s">
        <v>258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4" ht="51.75" customHeight="1">
      <c r="A5" s="189" t="s">
        <v>232</v>
      </c>
      <c r="B5" s="189"/>
      <c r="C5" s="189"/>
      <c r="D5" s="189"/>
    </row>
    <row r="6" spans="1:7" ht="15.75">
      <c r="A6" s="32"/>
      <c r="B6" s="31"/>
      <c r="C6" s="31"/>
      <c r="D6" s="29"/>
      <c r="F6" s="112"/>
      <c r="G6" s="112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226</v>
      </c>
      <c r="D8" s="28" t="s">
        <v>225</v>
      </c>
    </row>
    <row r="9" spans="1:6" ht="16.5" customHeight="1">
      <c r="A9" s="6">
        <v>1</v>
      </c>
      <c r="B9" s="37" t="s">
        <v>5</v>
      </c>
      <c r="C9" s="30">
        <v>4988.4</v>
      </c>
      <c r="D9" s="8">
        <v>4960.6</v>
      </c>
      <c r="E9" s="63"/>
      <c r="F9" s="146"/>
    </row>
    <row r="10" spans="1:6" ht="15.75">
      <c r="A10" s="7">
        <v>2</v>
      </c>
      <c r="B10" s="37" t="s">
        <v>6</v>
      </c>
      <c r="C10" s="30">
        <v>4821.5</v>
      </c>
      <c r="D10" s="8">
        <v>4794.6</v>
      </c>
      <c r="E10" s="63"/>
      <c r="F10" s="146"/>
    </row>
    <row r="11" spans="1:6" ht="15.75">
      <c r="A11" s="7">
        <v>3</v>
      </c>
      <c r="B11" s="37" t="s">
        <v>159</v>
      </c>
      <c r="C11" s="30">
        <v>7843.5</v>
      </c>
      <c r="D11" s="8">
        <v>7799.8</v>
      </c>
      <c r="E11" s="63"/>
      <c r="F11" s="146"/>
    </row>
    <row r="12" spans="1:6" ht="15.75">
      <c r="A12" s="7">
        <v>4</v>
      </c>
      <c r="B12" s="37" t="s">
        <v>7</v>
      </c>
      <c r="C12" s="30">
        <v>5577.2</v>
      </c>
      <c r="D12" s="8">
        <v>5546.1</v>
      </c>
      <c r="E12" s="63"/>
      <c r="F12" s="146"/>
    </row>
    <row r="13" spans="1:6" ht="15.75">
      <c r="A13" s="7">
        <v>5</v>
      </c>
      <c r="B13" s="37" t="s">
        <v>8</v>
      </c>
      <c r="C13" s="30">
        <v>12145.3</v>
      </c>
      <c r="D13" s="8">
        <v>12077.7</v>
      </c>
      <c r="E13" s="63"/>
      <c r="F13" s="146"/>
    </row>
    <row r="14" spans="1:6" ht="15.75">
      <c r="A14" s="7">
        <v>6</v>
      </c>
      <c r="B14" s="37" t="s">
        <v>9</v>
      </c>
      <c r="C14" s="30">
        <v>2248.5</v>
      </c>
      <c r="D14" s="8">
        <v>2235.9</v>
      </c>
      <c r="E14" s="63"/>
      <c r="F14" s="146"/>
    </row>
    <row r="15" spans="1:6" ht="15.75">
      <c r="A15" s="7">
        <v>7</v>
      </c>
      <c r="B15" s="37" t="s">
        <v>10</v>
      </c>
      <c r="C15" s="30">
        <v>4204</v>
      </c>
      <c r="D15" s="8">
        <v>4180.6</v>
      </c>
      <c r="E15" s="63"/>
      <c r="F15" s="146"/>
    </row>
    <row r="16" spans="1:6" ht="15.75">
      <c r="A16" s="7">
        <v>8</v>
      </c>
      <c r="B16" s="37" t="s">
        <v>11</v>
      </c>
      <c r="C16" s="30">
        <v>5825.2</v>
      </c>
      <c r="D16" s="8">
        <v>5792.8</v>
      </c>
      <c r="E16" s="63"/>
      <c r="F16" s="146"/>
    </row>
    <row r="17" spans="1:6" ht="15.75">
      <c r="A17" s="7">
        <v>9</v>
      </c>
      <c r="B17" s="37" t="s">
        <v>12</v>
      </c>
      <c r="C17" s="30">
        <v>4089</v>
      </c>
      <c r="D17" s="8">
        <v>4066.2</v>
      </c>
      <c r="E17" s="63"/>
      <c r="F17" s="146"/>
    </row>
    <row r="18" spans="1:6" ht="15.75">
      <c r="A18" s="7">
        <v>10</v>
      </c>
      <c r="B18" s="37" t="s">
        <v>13</v>
      </c>
      <c r="C18" s="30">
        <v>6239.6</v>
      </c>
      <c r="D18" s="8">
        <v>6204.9</v>
      </c>
      <c r="E18" s="63"/>
      <c r="F18" s="146"/>
    </row>
    <row r="19" spans="1:6" ht="15.75">
      <c r="A19" s="7">
        <v>11</v>
      </c>
      <c r="B19" s="37" t="s">
        <v>14</v>
      </c>
      <c r="C19" s="30">
        <v>3193.1</v>
      </c>
      <c r="D19" s="8">
        <v>3175.3</v>
      </c>
      <c r="E19" s="63"/>
      <c r="F19" s="146"/>
    </row>
    <row r="20" spans="1:6" ht="15.75">
      <c r="A20" s="7">
        <v>12</v>
      </c>
      <c r="B20" s="37" t="s">
        <v>15</v>
      </c>
      <c r="C20" s="30">
        <v>596.1</v>
      </c>
      <c r="D20" s="8">
        <v>592.8</v>
      </c>
      <c r="E20" s="63"/>
      <c r="F20" s="146"/>
    </row>
    <row r="21" spans="1:6" ht="15.75">
      <c r="A21" s="7">
        <v>13</v>
      </c>
      <c r="B21" s="37" t="s">
        <v>16</v>
      </c>
      <c r="C21" s="30">
        <v>2646.9</v>
      </c>
      <c r="D21" s="8">
        <v>2632.2</v>
      </c>
      <c r="E21" s="63"/>
      <c r="F21" s="146"/>
    </row>
    <row r="22" spans="1:6" ht="15.75">
      <c r="A22" s="7">
        <v>14</v>
      </c>
      <c r="B22" s="37" t="s">
        <v>17</v>
      </c>
      <c r="C22" s="30">
        <v>7544.5</v>
      </c>
      <c r="D22" s="8">
        <v>7502.4</v>
      </c>
      <c r="E22" s="63"/>
      <c r="F22" s="146"/>
    </row>
    <row r="23" spans="1:6" ht="15.75">
      <c r="A23" s="7">
        <v>15</v>
      </c>
      <c r="B23" s="37" t="s">
        <v>18</v>
      </c>
      <c r="C23" s="30">
        <v>2666.8</v>
      </c>
      <c r="D23" s="8">
        <v>2651.9</v>
      </c>
      <c r="E23" s="63"/>
      <c r="F23" s="146"/>
    </row>
    <row r="24" spans="1:6" ht="15.75">
      <c r="A24" s="7">
        <v>16</v>
      </c>
      <c r="B24" s="37" t="s">
        <v>19</v>
      </c>
      <c r="C24" s="30">
        <v>3694.5</v>
      </c>
      <c r="D24" s="8">
        <v>3674</v>
      </c>
      <c r="E24" s="63"/>
      <c r="F24" s="146"/>
    </row>
    <row r="25" spans="1:6" ht="15.75">
      <c r="A25" s="7">
        <v>17</v>
      </c>
      <c r="B25" s="37" t="s">
        <v>20</v>
      </c>
      <c r="C25" s="30">
        <v>3824.1</v>
      </c>
      <c r="D25" s="8">
        <v>3802.8</v>
      </c>
      <c r="E25" s="63"/>
      <c r="F25" s="146"/>
    </row>
    <row r="26" spans="1:6" ht="15.75">
      <c r="A26" s="7">
        <v>18</v>
      </c>
      <c r="B26" s="37" t="s">
        <v>21</v>
      </c>
      <c r="C26" s="30">
        <v>3817.1</v>
      </c>
      <c r="D26" s="8">
        <v>3795.8</v>
      </c>
      <c r="E26" s="63"/>
      <c r="F26" s="146"/>
    </row>
    <row r="27" spans="1:6" ht="15.75">
      <c r="A27" s="7">
        <v>19</v>
      </c>
      <c r="B27" s="37" t="s">
        <v>23</v>
      </c>
      <c r="C27" s="30">
        <v>58544.2</v>
      </c>
      <c r="D27" s="8">
        <v>58218</v>
      </c>
      <c r="E27" s="63"/>
      <c r="F27" s="146"/>
    </row>
    <row r="28" spans="1:4" ht="19.5" customHeight="1">
      <c r="A28" s="9"/>
      <c r="B28" s="10" t="s">
        <v>22</v>
      </c>
      <c r="C28" s="26">
        <f>SUM(C9:C27)</f>
        <v>144509.5</v>
      </c>
      <c r="D28" s="26">
        <f>SUM(D9:D27)</f>
        <v>143704.40000000002</v>
      </c>
    </row>
    <row r="29" spans="1:3" ht="15.75">
      <c r="A29" s="2"/>
      <c r="B29" s="2"/>
      <c r="C29" s="2"/>
    </row>
  </sheetData>
  <sheetProtection/>
  <mergeCells count="2">
    <mergeCell ref="A5:D5"/>
    <mergeCell ref="A4:D4"/>
  </mergeCells>
  <printOptions horizontalCentered="1"/>
  <pageMargins left="1.1811023622047243" right="0.5905511811023622" top="0.7874015748031497" bottom="0.7874015748031497" header="0.3149606299212598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="90" zoomScaleSheetLayoutView="9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0.421875" style="0" customWidth="1"/>
    <col min="3" max="3" width="22.00390625" style="0" customWidth="1"/>
    <col min="4" max="4" width="20.8515625" style="0" customWidth="1"/>
    <col min="5" max="5" width="14.8515625" style="0" customWidth="1"/>
  </cols>
  <sheetData>
    <row r="1" spans="1:4" ht="15.75">
      <c r="A1" s="2"/>
      <c r="D1" s="24" t="s">
        <v>259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4" ht="90.75" customHeight="1">
      <c r="A5" s="189" t="s">
        <v>234</v>
      </c>
      <c r="B5" s="189"/>
      <c r="C5" s="189"/>
      <c r="D5" s="189"/>
    </row>
    <row r="6" spans="1:7" ht="12.75" customHeight="1">
      <c r="A6" s="32"/>
      <c r="B6" s="31"/>
      <c r="C6" s="31"/>
      <c r="D6" s="29"/>
      <c r="F6" s="112"/>
      <c r="G6" s="112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226</v>
      </c>
      <c r="D8" s="28" t="s">
        <v>225</v>
      </c>
    </row>
    <row r="9" spans="1:7" ht="16.5" customHeight="1">
      <c r="A9" s="6">
        <v>1</v>
      </c>
      <c r="B9" s="142" t="s">
        <v>5</v>
      </c>
      <c r="C9" s="30">
        <v>7210.9</v>
      </c>
      <c r="D9" s="8">
        <v>7170.8</v>
      </c>
      <c r="F9" s="63"/>
      <c r="G9" s="63"/>
    </row>
    <row r="10" spans="1:7" ht="15.75">
      <c r="A10" s="7">
        <v>2</v>
      </c>
      <c r="B10" s="143" t="s">
        <v>6</v>
      </c>
      <c r="C10" s="30">
        <v>8439.1</v>
      </c>
      <c r="D10" s="8">
        <v>8392.1</v>
      </c>
      <c r="F10" s="63"/>
      <c r="G10" s="63"/>
    </row>
    <row r="11" spans="1:7" ht="15.75">
      <c r="A11" s="7">
        <v>3</v>
      </c>
      <c r="B11" s="143" t="s">
        <v>159</v>
      </c>
      <c r="C11" s="30">
        <v>13821.9</v>
      </c>
      <c r="D11" s="8">
        <v>13744.9</v>
      </c>
      <c r="F11" s="63"/>
      <c r="G11" s="63"/>
    </row>
    <row r="12" spans="1:7" ht="15.75">
      <c r="A12" s="7">
        <v>4</v>
      </c>
      <c r="B12" s="143" t="s">
        <v>7</v>
      </c>
      <c r="C12" s="30">
        <v>8131.9</v>
      </c>
      <c r="D12" s="8">
        <v>8086.6</v>
      </c>
      <c r="F12" s="63"/>
      <c r="G12" s="63"/>
    </row>
    <row r="13" spans="1:7" ht="15.75">
      <c r="A13" s="7">
        <v>5</v>
      </c>
      <c r="B13" s="143" t="s">
        <v>8</v>
      </c>
      <c r="C13" s="30">
        <v>22286.1</v>
      </c>
      <c r="D13" s="8">
        <v>22161.9</v>
      </c>
      <c r="F13" s="63"/>
      <c r="G13" s="63"/>
    </row>
    <row r="14" spans="1:7" ht="15.75">
      <c r="A14" s="7">
        <v>6</v>
      </c>
      <c r="B14" s="143" t="s">
        <v>9</v>
      </c>
      <c r="C14" s="30">
        <v>4141.7</v>
      </c>
      <c r="D14" s="8">
        <v>4118.6</v>
      </c>
      <c r="F14" s="63"/>
      <c r="G14" s="63"/>
    </row>
    <row r="15" spans="1:7" ht="15.75">
      <c r="A15" s="7">
        <v>7</v>
      </c>
      <c r="B15" s="143" t="s">
        <v>10</v>
      </c>
      <c r="C15" s="30">
        <v>4786.8</v>
      </c>
      <c r="D15" s="8">
        <v>4760.1</v>
      </c>
      <c r="F15" s="63"/>
      <c r="G15" s="63"/>
    </row>
    <row r="16" spans="1:7" ht="15.75">
      <c r="A16" s="7">
        <v>8</v>
      </c>
      <c r="B16" s="143" t="s">
        <v>11</v>
      </c>
      <c r="C16" s="30">
        <v>6864.1</v>
      </c>
      <c r="D16" s="8">
        <v>6825.7</v>
      </c>
      <c r="F16" s="63"/>
      <c r="G16" s="63"/>
    </row>
    <row r="17" spans="1:7" ht="15.75">
      <c r="A17" s="7">
        <v>9</v>
      </c>
      <c r="B17" s="143" t="s">
        <v>12</v>
      </c>
      <c r="C17" s="30">
        <v>5516.6</v>
      </c>
      <c r="D17" s="8">
        <v>5485.9</v>
      </c>
      <c r="F17" s="63"/>
      <c r="G17" s="63"/>
    </row>
    <row r="18" spans="1:7" ht="15.75">
      <c r="A18" s="7">
        <v>10</v>
      </c>
      <c r="B18" s="143" t="s">
        <v>13</v>
      </c>
      <c r="C18" s="30">
        <v>10297.9</v>
      </c>
      <c r="D18" s="8">
        <v>10240.6</v>
      </c>
      <c r="F18" s="63"/>
      <c r="G18" s="63"/>
    </row>
    <row r="19" spans="1:7" ht="15.75">
      <c r="A19" s="7">
        <v>11</v>
      </c>
      <c r="B19" s="143" t="s">
        <v>14</v>
      </c>
      <c r="C19" s="30">
        <v>5817.7</v>
      </c>
      <c r="D19" s="8">
        <v>5785.3</v>
      </c>
      <c r="F19" s="63"/>
      <c r="G19" s="63"/>
    </row>
    <row r="20" spans="1:7" ht="15.75">
      <c r="A20" s="7">
        <v>12</v>
      </c>
      <c r="B20" s="143" t="s">
        <v>15</v>
      </c>
      <c r="C20" s="30">
        <v>1344.1</v>
      </c>
      <c r="D20" s="8">
        <v>1336.6</v>
      </c>
      <c r="F20" s="63"/>
      <c r="G20" s="63"/>
    </row>
    <row r="21" spans="1:7" ht="15.75">
      <c r="A21" s="7">
        <v>13</v>
      </c>
      <c r="B21" s="143" t="s">
        <v>16</v>
      </c>
      <c r="C21" s="30">
        <v>4493.3</v>
      </c>
      <c r="D21" s="8">
        <v>4468.3</v>
      </c>
      <c r="F21" s="63"/>
      <c r="G21" s="63"/>
    </row>
    <row r="22" spans="1:7" ht="15.75">
      <c r="A22" s="7">
        <v>14</v>
      </c>
      <c r="B22" s="143" t="s">
        <v>17</v>
      </c>
      <c r="C22" s="30">
        <v>13218.3</v>
      </c>
      <c r="D22" s="8">
        <v>13144.7</v>
      </c>
      <c r="F22" s="63"/>
      <c r="G22" s="63"/>
    </row>
    <row r="23" spans="1:7" ht="15.75">
      <c r="A23" s="7">
        <v>15</v>
      </c>
      <c r="B23" s="143" t="s">
        <v>18</v>
      </c>
      <c r="C23" s="30">
        <v>4196.3</v>
      </c>
      <c r="D23" s="8">
        <v>4172.9</v>
      </c>
      <c r="F23" s="63"/>
      <c r="G23" s="63"/>
    </row>
    <row r="24" spans="1:7" ht="15.75">
      <c r="A24" s="7">
        <v>16</v>
      </c>
      <c r="B24" s="143" t="s">
        <v>19</v>
      </c>
      <c r="C24" s="30">
        <v>5421.7</v>
      </c>
      <c r="D24" s="8">
        <v>5391.5</v>
      </c>
      <c r="F24" s="63"/>
      <c r="G24" s="63"/>
    </row>
    <row r="25" spans="1:7" ht="15.75">
      <c r="A25" s="7">
        <v>17</v>
      </c>
      <c r="B25" s="143" t="s">
        <v>20</v>
      </c>
      <c r="C25" s="30">
        <v>5689.3</v>
      </c>
      <c r="D25" s="8">
        <v>5657.6</v>
      </c>
      <c r="F25" s="63"/>
      <c r="G25" s="63"/>
    </row>
    <row r="26" spans="1:4" ht="19.5" customHeight="1">
      <c r="A26" s="9"/>
      <c r="B26" s="10" t="s">
        <v>22</v>
      </c>
      <c r="C26" s="26">
        <f>SUM(C9:C25)</f>
        <v>131677.7</v>
      </c>
      <c r="D26" s="26">
        <f>SUM(D9:D25)</f>
        <v>130944.1</v>
      </c>
    </row>
    <row r="27" spans="1:3" ht="15.75">
      <c r="A27" s="2"/>
      <c r="B27" s="2"/>
      <c r="C27" s="2"/>
    </row>
    <row r="134" ht="12.75">
      <c r="B134" t="s">
        <v>129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27.00390625" style="0" customWidth="1"/>
    <col min="3" max="3" width="20.7109375" style="0" customWidth="1"/>
    <col min="4" max="4" width="19.7109375" style="0" customWidth="1"/>
    <col min="5" max="5" width="13.421875" style="0" customWidth="1"/>
  </cols>
  <sheetData>
    <row r="1" spans="1:4" ht="15.75">
      <c r="A1" s="2"/>
      <c r="D1" s="24" t="s">
        <v>260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4" ht="41.25" customHeight="1">
      <c r="A5" s="189" t="s">
        <v>254</v>
      </c>
      <c r="B5" s="189"/>
      <c r="C5" s="189"/>
      <c r="D5" s="189"/>
    </row>
    <row r="6" spans="1:7" ht="12.75" customHeight="1">
      <c r="A6" s="32"/>
      <c r="B6" s="31"/>
      <c r="C6" s="31"/>
      <c r="D6" s="29"/>
      <c r="F6" s="112"/>
      <c r="G6" s="112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226</v>
      </c>
      <c r="D8" s="28" t="s">
        <v>225</v>
      </c>
    </row>
    <row r="9" spans="1:6" ht="16.5" customHeight="1">
      <c r="A9" s="6">
        <v>1</v>
      </c>
      <c r="B9" s="37" t="s">
        <v>5</v>
      </c>
      <c r="C9" s="30">
        <v>6848.8</v>
      </c>
      <c r="D9" s="8">
        <v>6810.6</v>
      </c>
      <c r="F9" s="63"/>
    </row>
    <row r="10" spans="1:6" ht="15.75">
      <c r="A10" s="7">
        <v>2</v>
      </c>
      <c r="B10" s="37" t="s">
        <v>6</v>
      </c>
      <c r="C10" s="30">
        <v>8870</v>
      </c>
      <c r="D10" s="8">
        <v>8820.6</v>
      </c>
      <c r="F10" s="63"/>
    </row>
    <row r="11" spans="1:6" ht="15.75">
      <c r="A11" s="7">
        <v>3</v>
      </c>
      <c r="B11" s="37" t="s">
        <v>159</v>
      </c>
      <c r="C11" s="30">
        <v>14387</v>
      </c>
      <c r="D11" s="8">
        <v>14306.9</v>
      </c>
      <c r="F11" s="63"/>
    </row>
    <row r="12" spans="1:6" ht="15.75">
      <c r="A12" s="7">
        <v>4</v>
      </c>
      <c r="B12" s="37" t="s">
        <v>7</v>
      </c>
      <c r="C12" s="30">
        <v>7513.8</v>
      </c>
      <c r="D12" s="8">
        <v>7472</v>
      </c>
      <c r="F12" s="63"/>
    </row>
    <row r="13" spans="1:6" ht="15.75">
      <c r="A13" s="7">
        <v>5</v>
      </c>
      <c r="B13" s="37" t="s">
        <v>8</v>
      </c>
      <c r="C13" s="30">
        <v>14537.6</v>
      </c>
      <c r="D13" s="8">
        <v>14456.7</v>
      </c>
      <c r="F13" s="63"/>
    </row>
    <row r="14" spans="1:6" ht="15.75">
      <c r="A14" s="7">
        <v>6</v>
      </c>
      <c r="B14" s="37" t="s">
        <v>9</v>
      </c>
      <c r="C14" s="30">
        <v>4575.4</v>
      </c>
      <c r="D14" s="8">
        <v>4549.9</v>
      </c>
      <c r="F14" s="63"/>
    </row>
    <row r="15" spans="1:6" ht="15.75">
      <c r="A15" s="7">
        <v>7</v>
      </c>
      <c r="B15" s="37" t="s">
        <v>10</v>
      </c>
      <c r="C15" s="30">
        <v>4183.2</v>
      </c>
      <c r="D15" s="8">
        <v>4159.8</v>
      </c>
      <c r="F15" s="63"/>
    </row>
    <row r="16" spans="1:6" ht="15.75">
      <c r="A16" s="7">
        <v>8</v>
      </c>
      <c r="B16" s="37" t="s">
        <v>11</v>
      </c>
      <c r="C16" s="30">
        <v>3579.8</v>
      </c>
      <c r="D16" s="8">
        <v>3559.9</v>
      </c>
      <c r="F16" s="63"/>
    </row>
    <row r="17" spans="1:6" ht="15.75">
      <c r="A17" s="7">
        <v>9</v>
      </c>
      <c r="B17" s="37" t="s">
        <v>12</v>
      </c>
      <c r="C17" s="30">
        <v>5145.3</v>
      </c>
      <c r="D17" s="8">
        <v>5116.6</v>
      </c>
      <c r="F17" s="63"/>
    </row>
    <row r="18" spans="1:6" ht="15.75">
      <c r="A18" s="7">
        <v>10</v>
      </c>
      <c r="B18" s="37" t="s">
        <v>13</v>
      </c>
      <c r="C18" s="30">
        <v>8961.4</v>
      </c>
      <c r="D18" s="8">
        <v>8911.5</v>
      </c>
      <c r="F18" s="63"/>
    </row>
    <row r="19" spans="1:6" ht="15.75">
      <c r="A19" s="7">
        <v>11</v>
      </c>
      <c r="B19" s="37" t="s">
        <v>14</v>
      </c>
      <c r="C19" s="30">
        <v>6521.5</v>
      </c>
      <c r="D19" s="8">
        <v>6485</v>
      </c>
      <c r="F19" s="63"/>
    </row>
    <row r="20" spans="1:6" ht="15.75">
      <c r="A20" s="7">
        <v>12</v>
      </c>
      <c r="B20" s="37" t="s">
        <v>15</v>
      </c>
      <c r="C20" s="30">
        <v>2130.3</v>
      </c>
      <c r="D20" s="8">
        <v>2118.4</v>
      </c>
      <c r="F20" s="63"/>
    </row>
    <row r="21" spans="1:6" ht="15.75">
      <c r="A21" s="7">
        <v>13</v>
      </c>
      <c r="B21" s="37" t="s">
        <v>16</v>
      </c>
      <c r="C21" s="30">
        <v>3764.5</v>
      </c>
      <c r="D21" s="8">
        <v>3743.6</v>
      </c>
      <c r="F21" s="63"/>
    </row>
    <row r="22" spans="1:6" ht="15.75">
      <c r="A22" s="7">
        <v>14</v>
      </c>
      <c r="B22" s="37" t="s">
        <v>17</v>
      </c>
      <c r="C22" s="30">
        <v>15458</v>
      </c>
      <c r="D22" s="8">
        <v>15371.9</v>
      </c>
      <c r="F22" s="63"/>
    </row>
    <row r="23" spans="1:6" ht="15.75">
      <c r="A23" s="7">
        <v>15</v>
      </c>
      <c r="B23" s="37" t="s">
        <v>18</v>
      </c>
      <c r="C23" s="30">
        <v>3914</v>
      </c>
      <c r="D23" s="8">
        <v>3892.2</v>
      </c>
      <c r="F23" s="63"/>
    </row>
    <row r="24" spans="1:6" ht="15.75">
      <c r="A24" s="7">
        <v>16</v>
      </c>
      <c r="B24" s="37" t="s">
        <v>19</v>
      </c>
      <c r="C24" s="30">
        <v>5893.4</v>
      </c>
      <c r="D24" s="8">
        <v>5860.6</v>
      </c>
      <c r="F24" s="63"/>
    </row>
    <row r="25" spans="1:6" ht="15.75">
      <c r="A25" s="7">
        <v>17</v>
      </c>
      <c r="B25" s="37" t="s">
        <v>20</v>
      </c>
      <c r="C25" s="30">
        <v>6111.9</v>
      </c>
      <c r="D25" s="8">
        <v>6077.9</v>
      </c>
      <c r="F25" s="63"/>
    </row>
    <row r="26" spans="1:6" ht="15.75">
      <c r="A26" s="7">
        <v>18</v>
      </c>
      <c r="B26" s="37" t="s">
        <v>21</v>
      </c>
      <c r="C26" s="30">
        <v>7355.6</v>
      </c>
      <c r="D26" s="8">
        <v>7314.6</v>
      </c>
      <c r="F26" s="63"/>
    </row>
    <row r="27" spans="1:6" ht="15.75">
      <c r="A27" s="7">
        <v>19</v>
      </c>
      <c r="B27" s="37" t="s">
        <v>23</v>
      </c>
      <c r="C27" s="30">
        <v>26091.2</v>
      </c>
      <c r="D27" s="8">
        <v>25945.8</v>
      </c>
      <c r="F27" s="63"/>
    </row>
    <row r="28" spans="1:4" ht="19.5" customHeight="1">
      <c r="A28" s="9"/>
      <c r="B28" s="10" t="s">
        <v>22</v>
      </c>
      <c r="C28" s="26">
        <f>SUM(C9:C27)</f>
        <v>155842.69999999998</v>
      </c>
      <c r="D28" s="26">
        <f>SUM(D9:D27)</f>
        <v>154974.5</v>
      </c>
    </row>
    <row r="29" spans="1:3" ht="15.75">
      <c r="A29" s="2"/>
      <c r="B29" s="2"/>
      <c r="C29" s="2"/>
    </row>
    <row r="134" ht="12.75">
      <c r="B134" t="s">
        <v>129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4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7.7109375" style="0" customWidth="1"/>
    <col min="2" max="2" width="28.8515625" style="0" customWidth="1"/>
    <col min="3" max="3" width="20.421875" style="0" hidden="1" customWidth="1"/>
    <col min="4" max="4" width="17.421875" style="0" hidden="1" customWidth="1"/>
    <col min="5" max="5" width="20.140625" style="0" customWidth="1"/>
    <col min="6" max="6" width="20.28125" style="0" customWidth="1"/>
    <col min="7" max="7" width="12.140625" style="0" customWidth="1"/>
  </cols>
  <sheetData>
    <row r="1" spans="1:6" ht="15.75">
      <c r="A1" s="2"/>
      <c r="F1" s="24" t="s">
        <v>243</v>
      </c>
    </row>
    <row r="2" spans="1:6" ht="15.75">
      <c r="A2" s="2"/>
      <c r="F2" s="24" t="s">
        <v>211</v>
      </c>
    </row>
    <row r="3" spans="1:5" ht="15.75">
      <c r="A3" s="2"/>
      <c r="B3" s="2"/>
      <c r="C3" s="2"/>
      <c r="D3" s="2"/>
      <c r="E3" s="2"/>
    </row>
    <row r="4" spans="1:6" ht="19.5" customHeight="1">
      <c r="A4" s="190" t="s">
        <v>0</v>
      </c>
      <c r="B4" s="190"/>
      <c r="C4" s="190"/>
      <c r="D4" s="190"/>
      <c r="E4" s="190"/>
      <c r="F4" s="190"/>
    </row>
    <row r="5" spans="1:6" ht="62.25" customHeight="1">
      <c r="A5" s="189" t="s">
        <v>235</v>
      </c>
      <c r="B5" s="189"/>
      <c r="C5" s="189"/>
      <c r="D5" s="189"/>
      <c r="E5" s="189"/>
      <c r="F5" s="189"/>
    </row>
    <row r="6" spans="1:6" ht="15.75">
      <c r="A6" s="31"/>
      <c r="B6" s="31"/>
      <c r="C6" s="31"/>
      <c r="D6" s="31"/>
      <c r="E6" s="31"/>
      <c r="F6" s="33" t="s">
        <v>1</v>
      </c>
    </row>
    <row r="7" spans="1:8" ht="31.5">
      <c r="A7" s="28" t="s">
        <v>2</v>
      </c>
      <c r="B7" s="28" t="s">
        <v>3</v>
      </c>
      <c r="C7" s="5" t="s">
        <v>147</v>
      </c>
      <c r="D7" s="5"/>
      <c r="E7" s="28" t="s">
        <v>226</v>
      </c>
      <c r="F7" s="28" t="s">
        <v>225</v>
      </c>
      <c r="G7" s="29"/>
      <c r="H7" s="29"/>
    </row>
    <row r="8" spans="1:8" ht="18.75" customHeight="1">
      <c r="A8" s="39">
        <v>1</v>
      </c>
      <c r="B8" s="36" t="s">
        <v>5</v>
      </c>
      <c r="C8" s="75">
        <v>35.6</v>
      </c>
      <c r="D8" s="154"/>
      <c r="E8" s="30">
        <v>47.4</v>
      </c>
      <c r="F8" s="30">
        <v>47.1</v>
      </c>
      <c r="G8" s="181"/>
      <c r="H8" s="175"/>
    </row>
    <row r="9" spans="1:8" ht="15.75">
      <c r="A9" s="40">
        <v>2</v>
      </c>
      <c r="B9" s="37" t="s">
        <v>6</v>
      </c>
      <c r="C9" s="76">
        <v>11.9</v>
      </c>
      <c r="D9" s="155"/>
      <c r="E9" s="30">
        <v>11.8</v>
      </c>
      <c r="F9" s="30">
        <v>11.8</v>
      </c>
      <c r="G9" s="181"/>
      <c r="H9" s="175"/>
    </row>
    <row r="10" spans="1:8" ht="15.75">
      <c r="A10" s="40">
        <v>3</v>
      </c>
      <c r="B10" s="37" t="s">
        <v>202</v>
      </c>
      <c r="C10" s="76"/>
      <c r="D10" s="155">
        <v>10.6</v>
      </c>
      <c r="E10" s="30">
        <v>21.4</v>
      </c>
      <c r="F10" s="30">
        <v>21.2</v>
      </c>
      <c r="G10" s="181"/>
      <c r="H10" s="175"/>
    </row>
    <row r="11" spans="1:8" ht="15.75">
      <c r="A11" s="40">
        <v>4</v>
      </c>
      <c r="B11" s="37" t="s">
        <v>8</v>
      </c>
      <c r="C11" s="76">
        <v>36.3</v>
      </c>
      <c r="D11" s="155"/>
      <c r="E11" s="30">
        <v>83.6</v>
      </c>
      <c r="F11" s="30">
        <v>83.2</v>
      </c>
      <c r="G11" s="181"/>
      <c r="H11" s="175"/>
    </row>
    <row r="12" spans="1:8" ht="15.75">
      <c r="A12" s="40">
        <v>5</v>
      </c>
      <c r="B12" s="37" t="s">
        <v>9</v>
      </c>
      <c r="C12" s="76">
        <v>10.7</v>
      </c>
      <c r="D12" s="155"/>
      <c r="E12" s="30">
        <v>10.7</v>
      </c>
      <c r="F12" s="30">
        <v>10.6</v>
      </c>
      <c r="G12" s="181"/>
      <c r="H12" s="175"/>
    </row>
    <row r="13" spans="1:8" ht="15.75">
      <c r="A13" s="40">
        <v>6</v>
      </c>
      <c r="B13" s="37" t="s">
        <v>11</v>
      </c>
      <c r="C13" s="76">
        <v>46.3</v>
      </c>
      <c r="D13" s="155"/>
      <c r="E13" s="30">
        <v>46.2</v>
      </c>
      <c r="F13" s="30">
        <v>46</v>
      </c>
      <c r="G13" s="181"/>
      <c r="H13" s="175"/>
    </row>
    <row r="14" spans="1:8" ht="15.75">
      <c r="A14" s="40">
        <v>7</v>
      </c>
      <c r="B14" s="37" t="s">
        <v>13</v>
      </c>
      <c r="C14" s="76">
        <v>58.2</v>
      </c>
      <c r="D14" s="155"/>
      <c r="E14" s="30">
        <v>58.1</v>
      </c>
      <c r="F14" s="30">
        <v>57.8</v>
      </c>
      <c r="G14" s="181"/>
      <c r="H14" s="175"/>
    </row>
    <row r="15" spans="1:8" ht="15.75">
      <c r="A15" s="40">
        <v>8</v>
      </c>
      <c r="B15" s="37" t="s">
        <v>16</v>
      </c>
      <c r="C15" s="76">
        <v>63.2</v>
      </c>
      <c r="D15" s="155"/>
      <c r="E15" s="30">
        <v>58.1</v>
      </c>
      <c r="F15" s="30">
        <v>57.8</v>
      </c>
      <c r="G15" s="181"/>
      <c r="H15" s="175"/>
    </row>
    <row r="16" spans="1:8" ht="15.75">
      <c r="A16" s="40">
        <v>9</v>
      </c>
      <c r="B16" s="37" t="s">
        <v>17</v>
      </c>
      <c r="C16" s="76">
        <v>46.3</v>
      </c>
      <c r="D16" s="155"/>
      <c r="E16" s="30">
        <v>46.3</v>
      </c>
      <c r="F16" s="30">
        <v>46</v>
      </c>
      <c r="G16" s="181"/>
      <c r="H16" s="175"/>
    </row>
    <row r="17" spans="1:8" ht="15.75">
      <c r="A17" s="40">
        <v>10</v>
      </c>
      <c r="B17" s="37" t="s">
        <v>20</v>
      </c>
      <c r="C17" s="76">
        <v>10.7</v>
      </c>
      <c r="D17" s="155"/>
      <c r="E17" s="30">
        <v>10.7</v>
      </c>
      <c r="F17" s="30">
        <v>10.6</v>
      </c>
      <c r="G17" s="181"/>
      <c r="H17" s="175"/>
    </row>
    <row r="18" spans="1:8" ht="15.75">
      <c r="A18" s="40">
        <v>11</v>
      </c>
      <c r="B18" s="37" t="s">
        <v>21</v>
      </c>
      <c r="C18" s="76">
        <v>10.7</v>
      </c>
      <c r="D18" s="155"/>
      <c r="E18" s="30">
        <v>10.7</v>
      </c>
      <c r="F18" s="30">
        <v>10.6</v>
      </c>
      <c r="G18" s="181"/>
      <c r="H18" s="175"/>
    </row>
    <row r="19" spans="1:8" ht="15.75">
      <c r="A19" s="40">
        <v>12</v>
      </c>
      <c r="B19" s="37" t="s">
        <v>23</v>
      </c>
      <c r="C19" s="76">
        <v>853.7</v>
      </c>
      <c r="D19" s="76">
        <v>-10.6</v>
      </c>
      <c r="E19" s="30">
        <v>796.2</v>
      </c>
      <c r="F19" s="30">
        <v>791.8</v>
      </c>
      <c r="G19" s="181"/>
      <c r="H19" s="175"/>
    </row>
    <row r="20" spans="1:6" ht="18.75" customHeight="1">
      <c r="A20" s="41"/>
      <c r="B20" s="10" t="s">
        <v>22</v>
      </c>
      <c r="C20" s="26">
        <f>SUM(C8:C19)</f>
        <v>1183.6</v>
      </c>
      <c r="D20" s="26">
        <f>SUM(D8:D19)</f>
        <v>0</v>
      </c>
      <c r="E20" s="26">
        <f>SUM(E8:E19)</f>
        <v>1201.2</v>
      </c>
      <c r="F20" s="26">
        <f>SUM(F8:F19)</f>
        <v>1194.5</v>
      </c>
    </row>
    <row r="21" spans="1:5" ht="15.75">
      <c r="A21" s="2"/>
      <c r="B21" s="2"/>
      <c r="C21" s="2"/>
      <c r="D21" s="2"/>
      <c r="E21" s="2"/>
    </row>
    <row r="134" ht="12.75">
      <c r="B134" t="s">
        <v>129</v>
      </c>
    </row>
  </sheetData>
  <sheetProtection/>
  <mergeCells count="2">
    <mergeCell ref="A5:F5"/>
    <mergeCell ref="A4:F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34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7.7109375" style="0" customWidth="1"/>
    <col min="2" max="2" width="26.7109375" style="0" customWidth="1"/>
    <col min="3" max="3" width="21.7109375" style="0" hidden="1" customWidth="1"/>
    <col min="4" max="4" width="16.57421875" style="0" hidden="1" customWidth="1"/>
    <col min="5" max="5" width="20.140625" style="0" customWidth="1"/>
    <col min="6" max="6" width="19.8515625" style="0" customWidth="1"/>
    <col min="7" max="7" width="11.421875" style="0" customWidth="1"/>
  </cols>
  <sheetData>
    <row r="1" spans="1:6" ht="15.75">
      <c r="A1" s="2"/>
      <c r="F1" s="24" t="s">
        <v>266</v>
      </c>
    </row>
    <row r="2" spans="1:6" ht="15.75">
      <c r="A2" s="2"/>
      <c r="F2" s="24" t="s">
        <v>211</v>
      </c>
    </row>
    <row r="3" spans="1:5" ht="15.75">
      <c r="A3" s="2"/>
      <c r="B3" s="2"/>
      <c r="C3" s="2"/>
      <c r="D3" s="2"/>
      <c r="E3" s="2"/>
    </row>
    <row r="4" spans="1:6" ht="19.5" customHeight="1">
      <c r="A4" s="190" t="s">
        <v>0</v>
      </c>
      <c r="B4" s="190"/>
      <c r="C4" s="190"/>
      <c r="D4" s="190"/>
      <c r="E4" s="190"/>
      <c r="F4" s="190"/>
    </row>
    <row r="5" spans="1:6" ht="60" customHeight="1">
      <c r="A5" s="189" t="s">
        <v>236</v>
      </c>
      <c r="B5" s="189"/>
      <c r="C5" s="189"/>
      <c r="D5" s="189"/>
      <c r="E5" s="189"/>
      <c r="F5" s="189"/>
    </row>
    <row r="6" spans="1:9" ht="12.75" customHeight="1">
      <c r="A6" s="32"/>
      <c r="B6" s="31"/>
      <c r="C6" s="31"/>
      <c r="D6" s="31"/>
      <c r="E6" s="31"/>
      <c r="F6" s="29"/>
      <c r="H6" s="112"/>
      <c r="I6" s="112"/>
    </row>
    <row r="7" spans="1:6" ht="15.75">
      <c r="A7" s="31"/>
      <c r="B7" s="31"/>
      <c r="C7" s="31"/>
      <c r="D7" s="31"/>
      <c r="E7" s="31"/>
      <c r="F7" s="33" t="s">
        <v>1</v>
      </c>
    </row>
    <row r="8" spans="1:6" ht="32.25" customHeight="1">
      <c r="A8" s="28" t="s">
        <v>2</v>
      </c>
      <c r="B8" s="28" t="s">
        <v>3</v>
      </c>
      <c r="C8" s="28" t="s">
        <v>147</v>
      </c>
      <c r="D8" s="28"/>
      <c r="E8" s="28" t="s">
        <v>226</v>
      </c>
      <c r="F8" s="28" t="s">
        <v>225</v>
      </c>
    </row>
    <row r="9" spans="1:8" ht="16.5" customHeight="1">
      <c r="A9" s="6">
        <v>1</v>
      </c>
      <c r="B9" s="37" t="s">
        <v>5</v>
      </c>
      <c r="C9" s="30">
        <v>3629.7</v>
      </c>
      <c r="D9" s="30"/>
      <c r="E9" s="30">
        <v>3333.6</v>
      </c>
      <c r="F9" s="8">
        <v>3315.1</v>
      </c>
      <c r="G9" s="63"/>
      <c r="H9" s="63"/>
    </row>
    <row r="10" spans="1:8" ht="15.75">
      <c r="A10" s="7">
        <v>2</v>
      </c>
      <c r="B10" s="37" t="s">
        <v>6</v>
      </c>
      <c r="C10" s="30">
        <v>4967.5</v>
      </c>
      <c r="D10" s="30"/>
      <c r="E10" s="30">
        <v>5692.4</v>
      </c>
      <c r="F10" s="8">
        <v>5660.7</v>
      </c>
      <c r="G10" s="63"/>
      <c r="H10" s="63"/>
    </row>
    <row r="11" spans="1:8" ht="15.75">
      <c r="A11" s="7">
        <v>3</v>
      </c>
      <c r="B11" s="37" t="s">
        <v>159</v>
      </c>
      <c r="C11" s="30">
        <v>8298.1</v>
      </c>
      <c r="D11" s="30"/>
      <c r="E11" s="30">
        <v>10542.3</v>
      </c>
      <c r="F11" s="8">
        <v>10483.6</v>
      </c>
      <c r="G11" s="63"/>
      <c r="H11" s="63"/>
    </row>
    <row r="12" spans="1:8" ht="15.75">
      <c r="A12" s="7">
        <v>4</v>
      </c>
      <c r="B12" s="37" t="s">
        <v>7</v>
      </c>
      <c r="C12" s="30">
        <v>6046.2</v>
      </c>
      <c r="D12" s="30"/>
      <c r="E12" s="30">
        <v>5132.3</v>
      </c>
      <c r="F12" s="8">
        <v>5103.7</v>
      </c>
      <c r="G12" s="63"/>
      <c r="H12" s="63"/>
    </row>
    <row r="13" spans="1:8" ht="15.75">
      <c r="A13" s="7">
        <v>5</v>
      </c>
      <c r="B13" s="37" t="s">
        <v>8</v>
      </c>
      <c r="C13" s="30">
        <v>12253.4</v>
      </c>
      <c r="D13" s="30"/>
      <c r="E13" s="30">
        <v>13846.4</v>
      </c>
      <c r="F13" s="8">
        <v>13769.2</v>
      </c>
      <c r="G13" s="63"/>
      <c r="H13" s="63"/>
    </row>
    <row r="14" spans="1:8" ht="15.75">
      <c r="A14" s="7">
        <v>6</v>
      </c>
      <c r="B14" s="37" t="s">
        <v>9</v>
      </c>
      <c r="C14" s="30">
        <v>3345.4</v>
      </c>
      <c r="D14" s="30"/>
      <c r="E14" s="30">
        <v>3190.8</v>
      </c>
      <c r="F14" s="8">
        <v>3173</v>
      </c>
      <c r="G14" s="63"/>
      <c r="H14" s="63"/>
    </row>
    <row r="15" spans="1:8" ht="15.75">
      <c r="A15" s="7">
        <v>7</v>
      </c>
      <c r="B15" s="37" t="s">
        <v>10</v>
      </c>
      <c r="C15" s="30">
        <v>3646</v>
      </c>
      <c r="D15" s="30"/>
      <c r="E15" s="30">
        <v>3530</v>
      </c>
      <c r="F15" s="8">
        <v>3510.4</v>
      </c>
      <c r="G15" s="63"/>
      <c r="H15" s="63"/>
    </row>
    <row r="16" spans="1:8" ht="15.75">
      <c r="A16" s="7">
        <v>8</v>
      </c>
      <c r="B16" s="37" t="s">
        <v>11</v>
      </c>
      <c r="C16" s="30">
        <v>2840.8</v>
      </c>
      <c r="D16" s="30"/>
      <c r="E16" s="30">
        <v>2706.9</v>
      </c>
      <c r="F16" s="8">
        <v>2691.8</v>
      </c>
      <c r="G16" s="63"/>
      <c r="H16" s="63"/>
    </row>
    <row r="17" spans="1:8" ht="15.75">
      <c r="A17" s="7">
        <v>9</v>
      </c>
      <c r="B17" s="37" t="s">
        <v>12</v>
      </c>
      <c r="C17" s="30">
        <v>2176.9</v>
      </c>
      <c r="D17" s="30"/>
      <c r="E17" s="30">
        <v>2076.2</v>
      </c>
      <c r="F17" s="8">
        <v>2064.7</v>
      </c>
      <c r="G17" s="63"/>
      <c r="H17" s="63"/>
    </row>
    <row r="18" spans="1:8" ht="15.75">
      <c r="A18" s="7">
        <v>10</v>
      </c>
      <c r="B18" s="37" t="s">
        <v>13</v>
      </c>
      <c r="C18" s="30">
        <v>4761.3</v>
      </c>
      <c r="D18" s="30"/>
      <c r="E18" s="30">
        <v>4017.2</v>
      </c>
      <c r="F18" s="8">
        <v>3994.8</v>
      </c>
      <c r="G18" s="63"/>
      <c r="H18" s="63"/>
    </row>
    <row r="19" spans="1:8" ht="15.75">
      <c r="A19" s="7">
        <v>11</v>
      </c>
      <c r="B19" s="37" t="s">
        <v>14</v>
      </c>
      <c r="C19" s="30">
        <v>2524.6</v>
      </c>
      <c r="D19" s="30"/>
      <c r="E19" s="30">
        <v>2456.8</v>
      </c>
      <c r="F19" s="8">
        <v>2443.1</v>
      </c>
      <c r="G19" s="63"/>
      <c r="H19" s="63"/>
    </row>
    <row r="20" spans="1:8" ht="15.75">
      <c r="A20" s="7">
        <v>12</v>
      </c>
      <c r="B20" s="37" t="s">
        <v>15</v>
      </c>
      <c r="C20" s="30">
        <v>771.9</v>
      </c>
      <c r="D20" s="30"/>
      <c r="E20" s="30">
        <v>609.2</v>
      </c>
      <c r="F20" s="8">
        <v>605.8</v>
      </c>
      <c r="G20" s="63"/>
      <c r="H20" s="63"/>
    </row>
    <row r="21" spans="1:8" ht="15.75">
      <c r="A21" s="7">
        <v>13</v>
      </c>
      <c r="B21" s="37" t="s">
        <v>16</v>
      </c>
      <c r="C21" s="30">
        <v>1915.4</v>
      </c>
      <c r="D21" s="30"/>
      <c r="E21" s="30">
        <v>2475.6</v>
      </c>
      <c r="F21" s="8">
        <v>2461.8</v>
      </c>
      <c r="G21" s="63"/>
      <c r="H21" s="63"/>
    </row>
    <row r="22" spans="1:8" ht="15.75">
      <c r="A22" s="7">
        <v>14</v>
      </c>
      <c r="B22" s="37" t="s">
        <v>17</v>
      </c>
      <c r="C22" s="30">
        <v>11080.1</v>
      </c>
      <c r="D22" s="30">
        <v>-332.87</v>
      </c>
      <c r="E22" s="30">
        <v>10567.7</v>
      </c>
      <c r="F22" s="8">
        <v>10508.8</v>
      </c>
      <c r="G22" s="63"/>
      <c r="H22" s="63"/>
    </row>
    <row r="23" spans="1:8" ht="15.75">
      <c r="A23" s="7">
        <v>15</v>
      </c>
      <c r="B23" s="37" t="s">
        <v>18</v>
      </c>
      <c r="C23" s="30">
        <v>2215.1</v>
      </c>
      <c r="D23" s="30"/>
      <c r="E23" s="30">
        <v>2136.8</v>
      </c>
      <c r="F23" s="8">
        <v>2124.9</v>
      </c>
      <c r="G23" s="63"/>
      <c r="H23" s="63"/>
    </row>
    <row r="24" spans="1:8" ht="15.75">
      <c r="A24" s="7">
        <v>16</v>
      </c>
      <c r="B24" s="37" t="s">
        <v>19</v>
      </c>
      <c r="C24" s="30">
        <v>2678.2</v>
      </c>
      <c r="D24" s="30"/>
      <c r="E24" s="30">
        <v>2554.3</v>
      </c>
      <c r="F24" s="8">
        <v>2540.1</v>
      </c>
      <c r="G24" s="63"/>
      <c r="H24" s="63"/>
    </row>
    <row r="25" spans="1:8" ht="15.75">
      <c r="A25" s="7">
        <v>17</v>
      </c>
      <c r="B25" s="37" t="s">
        <v>20</v>
      </c>
      <c r="C25" s="30">
        <v>3197.4</v>
      </c>
      <c r="D25" s="30"/>
      <c r="E25" s="30">
        <v>2499.8</v>
      </c>
      <c r="F25" s="8">
        <v>2485.9</v>
      </c>
      <c r="G25" s="63"/>
      <c r="H25" s="63"/>
    </row>
    <row r="26" spans="1:8" ht="15.75">
      <c r="A26" s="7">
        <v>18</v>
      </c>
      <c r="B26" s="37" t="s">
        <v>21</v>
      </c>
      <c r="C26" s="30">
        <v>10961.8</v>
      </c>
      <c r="D26" s="30"/>
      <c r="E26" s="30">
        <v>10366.9</v>
      </c>
      <c r="F26" s="8">
        <v>10309.1</v>
      </c>
      <c r="G26" s="63"/>
      <c r="H26" s="63"/>
    </row>
    <row r="27" spans="1:8" ht="15.75">
      <c r="A27" s="7">
        <v>19</v>
      </c>
      <c r="B27" s="37" t="s">
        <v>23</v>
      </c>
      <c r="C27" s="30">
        <v>45631.5</v>
      </c>
      <c r="D27" s="30"/>
      <c r="E27" s="30">
        <v>48134.6</v>
      </c>
      <c r="F27" s="8">
        <v>47866.4</v>
      </c>
      <c r="G27" s="63"/>
      <c r="H27" s="63"/>
    </row>
    <row r="28" spans="1:6" ht="19.5" customHeight="1">
      <c r="A28" s="9"/>
      <c r="B28" s="10" t="s">
        <v>22</v>
      </c>
      <c r="C28" s="26">
        <f>SUM(C9:C27)</f>
        <v>132941.30000000002</v>
      </c>
      <c r="D28" s="26">
        <f>SUM(D9:D27)</f>
        <v>-332.87</v>
      </c>
      <c r="E28" s="26">
        <f>SUM(E9:E27)</f>
        <v>135869.8</v>
      </c>
      <c r="F28" s="26">
        <f>SUM(F9:F27)</f>
        <v>135112.90000000002</v>
      </c>
    </row>
    <row r="29" spans="1:5" ht="15.75">
      <c r="A29" s="2"/>
      <c r="B29" s="2"/>
      <c r="C29" s="2"/>
      <c r="D29" s="2"/>
      <c r="E29" s="2"/>
    </row>
    <row r="134" ht="12.75">
      <c r="B134" t="s">
        <v>129</v>
      </c>
    </row>
  </sheetData>
  <sheetProtection/>
  <mergeCells count="2">
    <mergeCell ref="A5:F5"/>
    <mergeCell ref="A4:F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30.421875" style="0" customWidth="1"/>
    <col min="3" max="3" width="20.00390625" style="0" customWidth="1"/>
    <col min="4" max="4" width="19.8515625" style="0" customWidth="1"/>
    <col min="5" max="5" width="14.140625" style="0" customWidth="1"/>
  </cols>
  <sheetData>
    <row r="1" spans="1:4" ht="15.75">
      <c r="A1" s="2"/>
      <c r="D1" s="24" t="s">
        <v>267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4" ht="46.5" customHeight="1">
      <c r="A5" s="189" t="s">
        <v>237</v>
      </c>
      <c r="B5" s="189"/>
      <c r="C5" s="189"/>
      <c r="D5" s="189"/>
    </row>
    <row r="6" spans="1:7" ht="12.75" customHeight="1">
      <c r="A6" s="32"/>
      <c r="B6" s="31"/>
      <c r="C6" s="31"/>
      <c r="D6" s="29"/>
      <c r="F6" s="112"/>
      <c r="G6" s="112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226</v>
      </c>
      <c r="D8" s="28" t="s">
        <v>225</v>
      </c>
    </row>
    <row r="9" spans="1:6" ht="16.5" customHeight="1">
      <c r="A9" s="6">
        <v>1</v>
      </c>
      <c r="B9" s="37" t="s">
        <v>5</v>
      </c>
      <c r="C9" s="30">
        <v>442</v>
      </c>
      <c r="D9" s="8">
        <v>439.5</v>
      </c>
      <c r="E9" s="42"/>
      <c r="F9" s="42"/>
    </row>
    <row r="10" spans="1:6" ht="15.75">
      <c r="A10" s="7">
        <v>2</v>
      </c>
      <c r="B10" s="37" t="s">
        <v>6</v>
      </c>
      <c r="C10" s="30">
        <v>442</v>
      </c>
      <c r="D10" s="8">
        <v>439.5</v>
      </c>
      <c r="E10" s="42"/>
      <c r="F10" s="42"/>
    </row>
    <row r="11" spans="1:6" ht="15.75">
      <c r="A11" s="7">
        <v>3</v>
      </c>
      <c r="B11" s="37" t="s">
        <v>159</v>
      </c>
      <c r="C11" s="30">
        <v>442</v>
      </c>
      <c r="D11" s="8">
        <v>439.5</v>
      </c>
      <c r="E11" s="42"/>
      <c r="F11" s="42"/>
    </row>
    <row r="12" spans="1:6" ht="15.75">
      <c r="A12" s="7">
        <v>4</v>
      </c>
      <c r="B12" s="37" t="s">
        <v>7</v>
      </c>
      <c r="C12" s="30">
        <v>442</v>
      </c>
      <c r="D12" s="8">
        <v>439.5</v>
      </c>
      <c r="E12" s="42"/>
      <c r="F12" s="42"/>
    </row>
    <row r="13" spans="1:6" ht="15.75">
      <c r="A13" s="7">
        <v>5</v>
      </c>
      <c r="B13" s="37" t="s">
        <v>8</v>
      </c>
      <c r="C13" s="30">
        <v>442</v>
      </c>
      <c r="D13" s="8">
        <v>439.5</v>
      </c>
      <c r="E13" s="42"/>
      <c r="F13" s="42"/>
    </row>
    <row r="14" spans="1:6" ht="15.75">
      <c r="A14" s="7">
        <v>6</v>
      </c>
      <c r="B14" s="37" t="s">
        <v>9</v>
      </c>
      <c r="C14" s="30">
        <v>544.2</v>
      </c>
      <c r="D14" s="8">
        <v>541.4</v>
      </c>
      <c r="E14" s="42"/>
      <c r="F14" s="42"/>
    </row>
    <row r="15" spans="1:6" ht="15.75">
      <c r="A15" s="7">
        <v>7</v>
      </c>
      <c r="B15" s="37" t="s">
        <v>10</v>
      </c>
      <c r="C15" s="30">
        <v>442</v>
      </c>
      <c r="D15" s="8">
        <v>439.5</v>
      </c>
      <c r="E15" s="42"/>
      <c r="F15" s="42"/>
    </row>
    <row r="16" spans="1:6" ht="15.75">
      <c r="A16" s="7">
        <v>8</v>
      </c>
      <c r="B16" s="37" t="s">
        <v>11</v>
      </c>
      <c r="C16" s="30">
        <v>442</v>
      </c>
      <c r="D16" s="8">
        <v>439.5</v>
      </c>
      <c r="E16" s="42"/>
      <c r="F16" s="42"/>
    </row>
    <row r="17" spans="1:6" ht="15.75">
      <c r="A17" s="7">
        <v>9</v>
      </c>
      <c r="B17" s="37" t="s">
        <v>12</v>
      </c>
      <c r="C17" s="30">
        <v>442</v>
      </c>
      <c r="D17" s="8">
        <v>439.5</v>
      </c>
      <c r="E17" s="42"/>
      <c r="F17" s="42"/>
    </row>
    <row r="18" spans="1:6" ht="15.75">
      <c r="A18" s="7">
        <v>10</v>
      </c>
      <c r="B18" s="37" t="s">
        <v>13</v>
      </c>
      <c r="C18" s="30">
        <v>442</v>
      </c>
      <c r="D18" s="8">
        <v>439.5</v>
      </c>
      <c r="E18" s="42"/>
      <c r="F18" s="42"/>
    </row>
    <row r="19" spans="1:6" ht="15.75">
      <c r="A19" s="7">
        <v>11</v>
      </c>
      <c r="B19" s="37" t="s">
        <v>14</v>
      </c>
      <c r="C19" s="30">
        <v>442</v>
      </c>
      <c r="D19" s="8">
        <v>439.5</v>
      </c>
      <c r="E19" s="42"/>
      <c r="F19" s="42"/>
    </row>
    <row r="20" spans="1:6" ht="15.75">
      <c r="A20" s="7">
        <v>12</v>
      </c>
      <c r="B20" s="37" t="s">
        <v>15</v>
      </c>
      <c r="C20" s="30">
        <v>516.3</v>
      </c>
      <c r="D20" s="8">
        <v>513.6</v>
      </c>
      <c r="E20" s="42"/>
      <c r="F20" s="42"/>
    </row>
    <row r="21" spans="1:6" ht="15.75">
      <c r="A21" s="7">
        <v>13</v>
      </c>
      <c r="B21" s="37" t="s">
        <v>16</v>
      </c>
      <c r="C21" s="30">
        <v>516.3</v>
      </c>
      <c r="D21" s="8">
        <v>513.6</v>
      </c>
      <c r="E21" s="42"/>
      <c r="F21" s="42"/>
    </row>
    <row r="22" spans="1:6" ht="15.75">
      <c r="A22" s="7">
        <v>14</v>
      </c>
      <c r="B22" s="37" t="s">
        <v>17</v>
      </c>
      <c r="C22" s="30">
        <v>442</v>
      </c>
      <c r="D22" s="8">
        <v>439.5</v>
      </c>
      <c r="E22" s="42"/>
      <c r="F22" s="42"/>
    </row>
    <row r="23" spans="1:6" ht="15.75">
      <c r="A23" s="7">
        <v>15</v>
      </c>
      <c r="B23" s="37" t="s">
        <v>18</v>
      </c>
      <c r="C23" s="30">
        <v>442</v>
      </c>
      <c r="D23" s="8">
        <v>439.5</v>
      </c>
      <c r="E23" s="42"/>
      <c r="F23" s="42"/>
    </row>
    <row r="24" spans="1:6" ht="15.75">
      <c r="A24" s="7">
        <v>16</v>
      </c>
      <c r="B24" s="37" t="s">
        <v>19</v>
      </c>
      <c r="C24" s="30">
        <v>442</v>
      </c>
      <c r="D24" s="8">
        <v>439.5</v>
      </c>
      <c r="E24" s="42"/>
      <c r="F24" s="42"/>
    </row>
    <row r="25" spans="1:6" ht="15.75">
      <c r="A25" s="7">
        <v>17</v>
      </c>
      <c r="B25" s="37" t="s">
        <v>20</v>
      </c>
      <c r="C25" s="30">
        <v>442</v>
      </c>
      <c r="D25" s="8">
        <v>439.5</v>
      </c>
      <c r="E25" s="42"/>
      <c r="F25" s="42"/>
    </row>
    <row r="26" spans="1:6" ht="15.75">
      <c r="A26" s="7">
        <v>18</v>
      </c>
      <c r="B26" s="37" t="s">
        <v>21</v>
      </c>
      <c r="C26" s="30">
        <v>442</v>
      </c>
      <c r="D26" s="8">
        <v>439.5</v>
      </c>
      <c r="E26" s="42"/>
      <c r="F26" s="42"/>
    </row>
    <row r="27" spans="1:6" ht="15.75">
      <c r="A27" s="7">
        <v>19</v>
      </c>
      <c r="B27" s="37" t="s">
        <v>23</v>
      </c>
      <c r="C27" s="30">
        <v>442</v>
      </c>
      <c r="D27" s="8">
        <v>439.5</v>
      </c>
      <c r="E27" s="42"/>
      <c r="F27" s="42"/>
    </row>
    <row r="28" spans="1:4" ht="19.5" customHeight="1">
      <c r="A28" s="9"/>
      <c r="B28" s="10" t="s">
        <v>22</v>
      </c>
      <c r="C28" s="26">
        <f>SUM(C9:C27)</f>
        <v>8648.8</v>
      </c>
      <c r="D28" s="26">
        <f>SUM(D9:D27)</f>
        <v>8600.6</v>
      </c>
    </row>
    <row r="29" spans="1:3" ht="15.75">
      <c r="A29" s="2"/>
      <c r="B29" s="2"/>
      <c r="C29" s="2"/>
    </row>
    <row r="134" ht="12.75">
      <c r="B134" t="s">
        <v>129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7"/>
  <sheetViews>
    <sheetView view="pageBreakPreview" zoomScaleSheetLayoutView="100" zoomScalePageLayoutView="0" workbookViewId="0" topLeftCell="A1">
      <selection activeCell="C15" sqref="C15:D15"/>
    </sheetView>
  </sheetViews>
  <sheetFormatPr defaultColWidth="9.140625" defaultRowHeight="12.75"/>
  <cols>
    <col min="1" max="1" width="7.7109375" style="0" customWidth="1"/>
    <col min="2" max="2" width="29.28125" style="0" customWidth="1"/>
    <col min="3" max="3" width="20.00390625" style="0" customWidth="1"/>
    <col min="4" max="4" width="21.8515625" style="0" customWidth="1"/>
    <col min="5" max="5" width="14.8515625" style="0" customWidth="1"/>
  </cols>
  <sheetData>
    <row r="1" spans="1:4" ht="15.75">
      <c r="A1" s="2"/>
      <c r="D1" s="24" t="s">
        <v>150</v>
      </c>
    </row>
    <row r="2" spans="1:4" ht="15.75">
      <c r="A2" s="2"/>
      <c r="D2" s="24" t="s">
        <v>211</v>
      </c>
    </row>
    <row r="3" spans="1:4" ht="15.75">
      <c r="A3" s="2"/>
      <c r="D3" s="3"/>
    </row>
    <row r="4" spans="1:4" ht="19.5" customHeight="1">
      <c r="A4" s="185" t="s">
        <v>0</v>
      </c>
      <c r="B4" s="185"/>
      <c r="C4" s="185"/>
      <c r="D4" s="185"/>
    </row>
    <row r="5" spans="1:7" ht="76.5" customHeight="1">
      <c r="A5" s="189" t="s">
        <v>214</v>
      </c>
      <c r="B5" s="189"/>
      <c r="C5" s="189"/>
      <c r="D5" s="189"/>
      <c r="F5" s="112"/>
      <c r="G5" s="112"/>
    </row>
    <row r="6" spans="1:4" ht="15.75">
      <c r="A6" s="4"/>
      <c r="B6" s="4"/>
      <c r="C6" s="4"/>
      <c r="D6" s="3" t="s">
        <v>1</v>
      </c>
    </row>
    <row r="7" spans="1:4" ht="28.5" customHeight="1">
      <c r="A7" s="28" t="s">
        <v>2</v>
      </c>
      <c r="B7" s="28" t="s">
        <v>3</v>
      </c>
      <c r="C7" s="72" t="s">
        <v>207</v>
      </c>
      <c r="D7" s="72" t="s">
        <v>208</v>
      </c>
    </row>
    <row r="8" spans="1:4" ht="15.75">
      <c r="A8" s="7">
        <v>1</v>
      </c>
      <c r="B8" s="139" t="s">
        <v>6</v>
      </c>
      <c r="C8" s="30">
        <v>1755.3</v>
      </c>
      <c r="D8" s="8">
        <v>1745.5</v>
      </c>
    </row>
    <row r="9" spans="1:4" ht="15.75">
      <c r="A9" s="77">
        <v>2</v>
      </c>
      <c r="B9" s="37" t="s">
        <v>11</v>
      </c>
      <c r="C9" s="30">
        <v>4879.3</v>
      </c>
      <c r="D9" s="8">
        <v>4852.3</v>
      </c>
    </row>
    <row r="10" spans="1:4" ht="15.75">
      <c r="A10" s="77">
        <v>3</v>
      </c>
      <c r="B10" s="37" t="s">
        <v>13</v>
      </c>
      <c r="C10" s="30">
        <v>3487.9</v>
      </c>
      <c r="D10" s="8">
        <v>3468.4</v>
      </c>
    </row>
    <row r="11" spans="1:4" ht="15.75">
      <c r="A11" s="77">
        <v>4</v>
      </c>
      <c r="B11" s="37" t="s">
        <v>17</v>
      </c>
      <c r="C11" s="30">
        <v>11038.5</v>
      </c>
      <c r="D11" s="8">
        <v>10977</v>
      </c>
    </row>
    <row r="12" spans="1:4" ht="15.75">
      <c r="A12" s="77">
        <v>5</v>
      </c>
      <c r="B12" s="37" t="s">
        <v>18</v>
      </c>
      <c r="C12" s="30">
        <v>2655.9</v>
      </c>
      <c r="D12" s="8">
        <v>2641.1</v>
      </c>
    </row>
    <row r="13" spans="1:4" ht="15.75">
      <c r="A13" s="7">
        <v>6</v>
      </c>
      <c r="B13" s="37" t="s">
        <v>19</v>
      </c>
      <c r="C13" s="30">
        <v>11649.9</v>
      </c>
      <c r="D13" s="8">
        <v>11585</v>
      </c>
    </row>
    <row r="14" spans="1:4" ht="15.75">
      <c r="A14" s="7">
        <v>7</v>
      </c>
      <c r="B14" s="37" t="s">
        <v>20</v>
      </c>
      <c r="C14" s="30">
        <v>865</v>
      </c>
      <c r="D14" s="8">
        <v>860.1</v>
      </c>
    </row>
    <row r="15" spans="1:4" ht="15.75">
      <c r="A15" s="77">
        <v>8</v>
      </c>
      <c r="B15" s="37" t="s">
        <v>23</v>
      </c>
      <c r="C15" s="30">
        <v>6157.4</v>
      </c>
      <c r="D15" s="8">
        <v>6123.1</v>
      </c>
    </row>
    <row r="16" spans="1:4" ht="21.75" customHeight="1">
      <c r="A16" s="9"/>
      <c r="B16" s="10" t="s">
        <v>22</v>
      </c>
      <c r="C16" s="26">
        <f>SUM(C8:C15)</f>
        <v>42489.200000000004</v>
      </c>
      <c r="D16" s="26">
        <f>SUM(D8:D15)</f>
        <v>42252.5</v>
      </c>
    </row>
    <row r="17" spans="1:3" ht="15.75">
      <c r="A17" s="2"/>
      <c r="B17" s="2"/>
      <c r="C17" s="2"/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28.8515625" style="0" customWidth="1"/>
    <col min="3" max="3" width="20.28125" style="0" customWidth="1"/>
    <col min="4" max="4" width="19.8515625" style="0" customWidth="1"/>
    <col min="5" max="5" width="12.7109375" style="0" customWidth="1"/>
  </cols>
  <sheetData>
    <row r="1" spans="1:4" ht="15.75">
      <c r="A1" s="2"/>
      <c r="D1" s="24" t="s">
        <v>268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4" ht="46.5" customHeight="1">
      <c r="A5" s="189" t="s">
        <v>238</v>
      </c>
      <c r="B5" s="189"/>
      <c r="C5" s="189"/>
      <c r="D5" s="189"/>
    </row>
    <row r="6" spans="1:7" ht="12.75" customHeight="1">
      <c r="A6" s="32"/>
      <c r="B6" s="31"/>
      <c r="C6" s="31"/>
      <c r="D6" s="29"/>
      <c r="F6" s="112"/>
      <c r="G6" s="112"/>
    </row>
    <row r="7" spans="1:4" ht="15.75">
      <c r="A7" s="31"/>
      <c r="B7" s="31"/>
      <c r="C7" s="31"/>
      <c r="D7" s="33" t="s">
        <v>1</v>
      </c>
    </row>
    <row r="8" spans="1:4" ht="27" customHeight="1">
      <c r="A8" s="28" t="s">
        <v>2</v>
      </c>
      <c r="B8" s="28" t="s">
        <v>3</v>
      </c>
      <c r="C8" s="28" t="s">
        <v>226</v>
      </c>
      <c r="D8" s="28" t="s">
        <v>225</v>
      </c>
    </row>
    <row r="9" spans="1:6" ht="16.5" customHeight="1">
      <c r="A9" s="6">
        <v>1</v>
      </c>
      <c r="B9" s="37" t="s">
        <v>5</v>
      </c>
      <c r="C9" s="30">
        <v>525.6</v>
      </c>
      <c r="D9" s="8">
        <v>522.7</v>
      </c>
      <c r="E9" s="42"/>
      <c r="F9" s="42"/>
    </row>
    <row r="10" spans="1:6" ht="15.75">
      <c r="A10" s="7">
        <v>2</v>
      </c>
      <c r="B10" s="37" t="s">
        <v>6</v>
      </c>
      <c r="C10" s="30">
        <v>525.6</v>
      </c>
      <c r="D10" s="8">
        <v>522.7</v>
      </c>
      <c r="E10" s="42"/>
      <c r="F10" s="42"/>
    </row>
    <row r="11" spans="1:6" ht="15.75">
      <c r="A11" s="7">
        <v>3</v>
      </c>
      <c r="B11" s="37" t="s">
        <v>159</v>
      </c>
      <c r="C11" s="30">
        <v>525.6</v>
      </c>
      <c r="D11" s="8">
        <v>522.7</v>
      </c>
      <c r="E11" s="42"/>
      <c r="F11" s="42"/>
    </row>
    <row r="12" spans="1:6" ht="15.75">
      <c r="A12" s="7">
        <v>4</v>
      </c>
      <c r="B12" s="37" t="s">
        <v>7</v>
      </c>
      <c r="C12" s="30">
        <v>525.6</v>
      </c>
      <c r="D12" s="8">
        <v>522.7</v>
      </c>
      <c r="E12" s="42"/>
      <c r="F12" s="42"/>
    </row>
    <row r="13" spans="1:6" ht="15.75">
      <c r="A13" s="7">
        <v>5</v>
      </c>
      <c r="B13" s="37" t="s">
        <v>8</v>
      </c>
      <c r="C13" s="30">
        <v>525.6</v>
      </c>
      <c r="D13" s="8">
        <v>522.7</v>
      </c>
      <c r="E13" s="42"/>
      <c r="F13" s="42"/>
    </row>
    <row r="14" spans="1:6" ht="15.75">
      <c r="A14" s="7">
        <v>6</v>
      </c>
      <c r="B14" s="37" t="s">
        <v>9</v>
      </c>
      <c r="C14" s="30">
        <v>605.9</v>
      </c>
      <c r="D14" s="8">
        <v>602.3</v>
      </c>
      <c r="E14" s="42"/>
      <c r="F14" s="42"/>
    </row>
    <row r="15" spans="1:6" ht="15.75">
      <c r="A15" s="7">
        <v>7</v>
      </c>
      <c r="B15" s="37" t="s">
        <v>10</v>
      </c>
      <c r="C15" s="30">
        <v>525.6</v>
      </c>
      <c r="D15" s="8">
        <v>522.7</v>
      </c>
      <c r="E15" s="42"/>
      <c r="F15" s="42"/>
    </row>
    <row r="16" spans="1:6" ht="15.75">
      <c r="A16" s="7">
        <v>8</v>
      </c>
      <c r="B16" s="37" t="s">
        <v>11</v>
      </c>
      <c r="C16" s="30">
        <v>525.6</v>
      </c>
      <c r="D16" s="8">
        <v>522.7</v>
      </c>
      <c r="E16" s="42"/>
      <c r="F16" s="42"/>
    </row>
    <row r="17" spans="1:6" ht="15.75">
      <c r="A17" s="7">
        <v>9</v>
      </c>
      <c r="B17" s="37" t="s">
        <v>12</v>
      </c>
      <c r="C17" s="30">
        <v>525.6</v>
      </c>
      <c r="D17" s="8">
        <v>522.7</v>
      </c>
      <c r="E17" s="42"/>
      <c r="F17" s="42"/>
    </row>
    <row r="18" spans="1:6" ht="15.75">
      <c r="A18" s="7">
        <v>10</v>
      </c>
      <c r="B18" s="37" t="s">
        <v>13</v>
      </c>
      <c r="C18" s="30">
        <v>525.6</v>
      </c>
      <c r="D18" s="8">
        <v>522.7</v>
      </c>
      <c r="E18" s="42"/>
      <c r="F18" s="42"/>
    </row>
    <row r="19" spans="1:6" ht="15.75">
      <c r="A19" s="7">
        <v>11</v>
      </c>
      <c r="B19" s="37" t="s">
        <v>14</v>
      </c>
      <c r="C19" s="30">
        <v>525.6</v>
      </c>
      <c r="D19" s="8">
        <v>522.7</v>
      </c>
      <c r="E19" s="42"/>
      <c r="F19" s="42"/>
    </row>
    <row r="20" spans="1:6" ht="15.75">
      <c r="A20" s="7">
        <v>12</v>
      </c>
      <c r="B20" s="37" t="s">
        <v>15</v>
      </c>
      <c r="C20" s="30">
        <v>562.5</v>
      </c>
      <c r="D20" s="8">
        <v>559.4</v>
      </c>
      <c r="E20" s="42"/>
      <c r="F20" s="42"/>
    </row>
    <row r="21" spans="1:6" ht="15.75">
      <c r="A21" s="7">
        <v>13</v>
      </c>
      <c r="B21" s="37" t="s">
        <v>16</v>
      </c>
      <c r="C21" s="30">
        <v>631.9</v>
      </c>
      <c r="D21" s="8">
        <v>628.1</v>
      </c>
      <c r="E21" s="42"/>
      <c r="F21" s="42"/>
    </row>
    <row r="22" spans="1:6" ht="15.75">
      <c r="A22" s="7">
        <v>14</v>
      </c>
      <c r="B22" s="37" t="s">
        <v>17</v>
      </c>
      <c r="C22" s="30">
        <v>525.6</v>
      </c>
      <c r="D22" s="8">
        <v>522.7</v>
      </c>
      <c r="E22" s="42"/>
      <c r="F22" s="42"/>
    </row>
    <row r="23" spans="1:6" ht="15.75">
      <c r="A23" s="7">
        <v>15</v>
      </c>
      <c r="B23" s="37" t="s">
        <v>18</v>
      </c>
      <c r="C23" s="30">
        <v>525.6</v>
      </c>
      <c r="D23" s="8">
        <v>522.7</v>
      </c>
      <c r="E23" s="42"/>
      <c r="F23" s="42"/>
    </row>
    <row r="24" spans="1:6" ht="15.75">
      <c r="A24" s="7">
        <v>16</v>
      </c>
      <c r="B24" s="37" t="s">
        <v>19</v>
      </c>
      <c r="C24" s="30">
        <v>525.6</v>
      </c>
      <c r="D24" s="8">
        <v>522.7</v>
      </c>
      <c r="E24" s="42"/>
      <c r="F24" s="42"/>
    </row>
    <row r="25" spans="1:6" ht="15.75">
      <c r="A25" s="7">
        <v>17</v>
      </c>
      <c r="B25" s="37" t="s">
        <v>20</v>
      </c>
      <c r="C25" s="30">
        <v>525.6</v>
      </c>
      <c r="D25" s="8">
        <v>522.7</v>
      </c>
      <c r="E25" s="42"/>
      <c r="F25" s="42"/>
    </row>
    <row r="26" spans="1:6" ht="15.75">
      <c r="A26" s="7">
        <v>18</v>
      </c>
      <c r="B26" s="37" t="s">
        <v>21</v>
      </c>
      <c r="C26" s="30">
        <v>525.6</v>
      </c>
      <c r="D26" s="8">
        <v>522.7</v>
      </c>
      <c r="E26" s="42"/>
      <c r="F26" s="42"/>
    </row>
    <row r="27" spans="1:6" ht="15.75">
      <c r="A27" s="7">
        <v>19</v>
      </c>
      <c r="B27" s="37" t="s">
        <v>23</v>
      </c>
      <c r="C27" s="30">
        <v>525.6</v>
      </c>
      <c r="D27" s="8">
        <v>522.7</v>
      </c>
      <c r="E27" s="42"/>
      <c r="F27" s="42"/>
    </row>
    <row r="28" spans="1:4" ht="19.5" customHeight="1">
      <c r="A28" s="9"/>
      <c r="B28" s="10" t="s">
        <v>22</v>
      </c>
      <c r="C28" s="26">
        <f>SUM(C9:C27)</f>
        <v>10209.900000000003</v>
      </c>
      <c r="D28" s="26">
        <f>SUM(D9:D27)</f>
        <v>10153.000000000002</v>
      </c>
    </row>
    <row r="29" spans="1:3" ht="15.75">
      <c r="A29" s="2"/>
      <c r="B29" s="2"/>
      <c r="C29" s="2"/>
    </row>
    <row r="134" ht="12.75">
      <c r="B134" t="s">
        <v>129</v>
      </c>
    </row>
  </sheetData>
  <sheetProtection/>
  <mergeCells count="2">
    <mergeCell ref="A5:D5"/>
    <mergeCell ref="A4:D4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26.7109375" style="0" customWidth="1"/>
    <col min="3" max="3" width="20.421875" style="0" customWidth="1"/>
    <col min="4" max="4" width="21.28125" style="0" customWidth="1"/>
    <col min="5" max="5" width="14.00390625" style="0" customWidth="1"/>
  </cols>
  <sheetData>
    <row r="1" spans="1:4" ht="15.75">
      <c r="A1" s="11"/>
      <c r="B1" s="11"/>
      <c r="C1" s="11"/>
      <c r="D1" s="89" t="s">
        <v>269</v>
      </c>
    </row>
    <row r="2" spans="1:4" ht="15.75">
      <c r="A2" s="11"/>
      <c r="B2" s="11"/>
      <c r="C2" s="11"/>
      <c r="D2" s="24" t="s">
        <v>211</v>
      </c>
    </row>
    <row r="3" spans="1:4" ht="15.75">
      <c r="A3" s="2"/>
      <c r="B3" s="2"/>
      <c r="C3" s="2"/>
      <c r="D3" s="2"/>
    </row>
    <row r="4" spans="1:4" ht="15.75">
      <c r="A4" s="185" t="s">
        <v>0</v>
      </c>
      <c r="B4" s="185"/>
      <c r="C4" s="185"/>
      <c r="D4" s="185"/>
    </row>
    <row r="5" spans="1:4" ht="46.5" customHeight="1">
      <c r="A5" s="200" t="s">
        <v>239</v>
      </c>
      <c r="B5" s="200"/>
      <c r="C5" s="200"/>
      <c r="D5" s="200"/>
    </row>
    <row r="6" spans="1:7" ht="15.75">
      <c r="A6" s="4"/>
      <c r="B6" s="4"/>
      <c r="C6" s="4"/>
      <c r="D6" s="4"/>
      <c r="F6" s="112"/>
      <c r="G6" s="112"/>
    </row>
    <row r="7" spans="1:4" ht="15.75">
      <c r="A7" s="4"/>
      <c r="B7" s="4"/>
      <c r="C7" s="4"/>
      <c r="D7" s="3" t="s">
        <v>1</v>
      </c>
    </row>
    <row r="8" spans="1:4" ht="30.75" customHeight="1">
      <c r="A8" s="5" t="s">
        <v>2</v>
      </c>
      <c r="B8" s="28" t="s">
        <v>3</v>
      </c>
      <c r="C8" s="28" t="s">
        <v>226</v>
      </c>
      <c r="D8" s="28" t="s">
        <v>225</v>
      </c>
    </row>
    <row r="9" spans="1:6" ht="15.75">
      <c r="A9" s="6">
        <v>1</v>
      </c>
      <c r="B9" s="37" t="s">
        <v>5</v>
      </c>
      <c r="C9" s="30">
        <v>202.2</v>
      </c>
      <c r="D9" s="8">
        <v>201.1</v>
      </c>
      <c r="F9" s="42"/>
    </row>
    <row r="10" spans="1:6" ht="15.75">
      <c r="A10" s="7">
        <v>2</v>
      </c>
      <c r="B10" s="37" t="s">
        <v>6</v>
      </c>
      <c r="C10" s="30">
        <v>353.7</v>
      </c>
      <c r="D10" s="8">
        <v>351.8</v>
      </c>
      <c r="F10" s="42"/>
    </row>
    <row r="11" spans="1:6" ht="15.75">
      <c r="A11" s="7">
        <v>3</v>
      </c>
      <c r="B11" s="37" t="s">
        <v>159</v>
      </c>
      <c r="C11" s="30">
        <v>337</v>
      </c>
      <c r="D11" s="8">
        <v>335.1</v>
      </c>
      <c r="F11" s="42"/>
    </row>
    <row r="12" spans="1:6" ht="15.75">
      <c r="A12" s="7">
        <v>4</v>
      </c>
      <c r="B12" s="37" t="s">
        <v>7</v>
      </c>
      <c r="C12" s="30">
        <v>235.9</v>
      </c>
      <c r="D12" s="8">
        <v>234.5</v>
      </c>
      <c r="F12" s="42"/>
    </row>
    <row r="13" spans="1:6" ht="15.75">
      <c r="A13" s="7">
        <v>5</v>
      </c>
      <c r="B13" s="37" t="s">
        <v>8</v>
      </c>
      <c r="C13" s="30">
        <v>454.8</v>
      </c>
      <c r="D13" s="8">
        <v>452.3</v>
      </c>
      <c r="F13" s="42"/>
    </row>
    <row r="14" spans="1:6" ht="15.75">
      <c r="A14" s="7">
        <v>6</v>
      </c>
      <c r="B14" s="37" t="s">
        <v>9</v>
      </c>
      <c r="C14" s="30">
        <v>90.2</v>
      </c>
      <c r="D14" s="8">
        <v>89.7</v>
      </c>
      <c r="F14" s="42"/>
    </row>
    <row r="15" spans="1:6" ht="15.75">
      <c r="A15" s="7">
        <v>7</v>
      </c>
      <c r="B15" s="37" t="s">
        <v>10</v>
      </c>
      <c r="C15" s="30">
        <v>101.1</v>
      </c>
      <c r="D15" s="8">
        <v>100.5</v>
      </c>
      <c r="F15" s="42"/>
    </row>
    <row r="16" spans="1:6" ht="15.75">
      <c r="A16" s="7">
        <v>8</v>
      </c>
      <c r="B16" s="37" t="s">
        <v>11</v>
      </c>
      <c r="C16" s="30">
        <v>117.9</v>
      </c>
      <c r="D16" s="8">
        <v>117.2</v>
      </c>
      <c r="F16" s="42"/>
    </row>
    <row r="17" spans="1:6" ht="15.75">
      <c r="A17" s="7">
        <v>9</v>
      </c>
      <c r="B17" s="37" t="s">
        <v>12</v>
      </c>
      <c r="C17" s="30">
        <v>219</v>
      </c>
      <c r="D17" s="8">
        <v>217.8</v>
      </c>
      <c r="F17" s="42"/>
    </row>
    <row r="18" spans="1:6" ht="15.75">
      <c r="A18" s="7">
        <v>10</v>
      </c>
      <c r="B18" s="37" t="s">
        <v>13</v>
      </c>
      <c r="C18" s="30">
        <v>244.3</v>
      </c>
      <c r="D18" s="8">
        <v>242.9</v>
      </c>
      <c r="F18" s="42"/>
    </row>
    <row r="19" spans="1:6" ht="15.75">
      <c r="A19" s="7">
        <v>11</v>
      </c>
      <c r="B19" s="37" t="s">
        <v>14</v>
      </c>
      <c r="C19" s="30">
        <v>109.5</v>
      </c>
      <c r="D19" s="8">
        <v>108.9</v>
      </c>
      <c r="F19" s="42"/>
    </row>
    <row r="20" spans="1:6" ht="15.75">
      <c r="A20" s="7">
        <v>12</v>
      </c>
      <c r="B20" s="37" t="s">
        <v>15</v>
      </c>
      <c r="C20" s="30">
        <v>81.2</v>
      </c>
      <c r="D20" s="8">
        <v>80.7</v>
      </c>
      <c r="F20" s="42"/>
    </row>
    <row r="21" spans="1:6" ht="15.75">
      <c r="A21" s="7">
        <v>13</v>
      </c>
      <c r="B21" s="37" t="s">
        <v>16</v>
      </c>
      <c r="C21" s="30">
        <v>270.7</v>
      </c>
      <c r="D21" s="8">
        <v>269.2</v>
      </c>
      <c r="F21" s="42"/>
    </row>
    <row r="22" spans="1:6" ht="15.75">
      <c r="A22" s="7">
        <v>14</v>
      </c>
      <c r="B22" s="37" t="s">
        <v>17</v>
      </c>
      <c r="C22" s="30">
        <v>353.7</v>
      </c>
      <c r="D22" s="8">
        <v>351.8</v>
      </c>
      <c r="F22" s="42"/>
    </row>
    <row r="23" spans="1:6" ht="15.75">
      <c r="A23" s="7">
        <v>15</v>
      </c>
      <c r="B23" s="37" t="s">
        <v>18</v>
      </c>
      <c r="C23" s="30">
        <v>117.9</v>
      </c>
      <c r="D23" s="8">
        <v>117.2</v>
      </c>
      <c r="F23" s="42"/>
    </row>
    <row r="24" spans="1:6" ht="15.75">
      <c r="A24" s="7">
        <v>16</v>
      </c>
      <c r="B24" s="37" t="s">
        <v>19</v>
      </c>
      <c r="C24" s="30">
        <v>101.1</v>
      </c>
      <c r="D24" s="8">
        <v>100.5</v>
      </c>
      <c r="F24" s="42"/>
    </row>
    <row r="25" spans="1:6" ht="15.75">
      <c r="A25" s="7">
        <v>17</v>
      </c>
      <c r="B25" s="37" t="s">
        <v>20</v>
      </c>
      <c r="C25" s="30">
        <v>151.6</v>
      </c>
      <c r="D25" s="8">
        <v>150.8</v>
      </c>
      <c r="F25" s="42"/>
    </row>
    <row r="26" spans="1:6" ht="15.75">
      <c r="A26" s="7">
        <v>18</v>
      </c>
      <c r="B26" s="37" t="s">
        <v>21</v>
      </c>
      <c r="C26" s="30">
        <v>277.9</v>
      </c>
      <c r="D26" s="8">
        <v>276.4</v>
      </c>
      <c r="F26" s="42"/>
    </row>
    <row r="27" spans="1:6" ht="15.75">
      <c r="A27" s="7">
        <v>19</v>
      </c>
      <c r="B27" s="37" t="s">
        <v>23</v>
      </c>
      <c r="C27" s="30">
        <v>1516.2</v>
      </c>
      <c r="D27" s="8">
        <v>1507.7</v>
      </c>
      <c r="F27" s="42"/>
    </row>
    <row r="28" spans="1:4" ht="15.75">
      <c r="A28" s="9"/>
      <c r="B28" s="10" t="s">
        <v>22</v>
      </c>
      <c r="C28" s="26">
        <f>C9+C10+C11+C12+C13+C14+C15+C16+C17+C18+C19+C20+C21+C22+C23+C24+C25+C26+C27</f>
        <v>5335.9</v>
      </c>
      <c r="D28" s="26">
        <f>D9+D10+D11+D12+D13+D14+D15+D16+D17+D18+D19+D20+D21+D22+D23+D24+D25+D26+D27</f>
        <v>5306.1</v>
      </c>
    </row>
    <row r="134" ht="12.75">
      <c r="B134" t="s">
        <v>129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Width="0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2"/>
  <sheetViews>
    <sheetView view="pageBreakPreview" zoomScaleSheetLayoutView="100" workbookViewId="0" topLeftCell="A1">
      <selection activeCell="D2" sqref="D2"/>
    </sheetView>
  </sheetViews>
  <sheetFormatPr defaultColWidth="9.140625" defaultRowHeight="12.75"/>
  <cols>
    <col min="1" max="1" width="4.7109375" style="11" customWidth="1"/>
    <col min="2" max="2" width="43.8515625" style="11" customWidth="1"/>
    <col min="3" max="3" width="18.8515625" style="11" customWidth="1"/>
    <col min="4" max="4" width="18.57421875" style="11" customWidth="1"/>
    <col min="5" max="5" width="10.7109375" style="14" customWidth="1"/>
    <col min="6" max="16384" width="9.140625" style="11" customWidth="1"/>
  </cols>
  <sheetData>
    <row r="1" spans="4:7" ht="20.25" customHeight="1">
      <c r="D1" s="89" t="s">
        <v>270</v>
      </c>
      <c r="E1" s="13"/>
      <c r="F1" s="12"/>
      <c r="G1" s="12"/>
    </row>
    <row r="2" spans="4:7" ht="15.75">
      <c r="D2" s="24" t="s">
        <v>211</v>
      </c>
      <c r="E2" s="13"/>
      <c r="F2" s="12"/>
      <c r="G2" s="12"/>
    </row>
    <row r="3" spans="5:7" ht="12.75">
      <c r="E3" s="13"/>
      <c r="F3" s="12"/>
      <c r="G3" s="12"/>
    </row>
    <row r="4" spans="1:7" s="14" customFormat="1" ht="15.75">
      <c r="A4" s="201" t="s">
        <v>0</v>
      </c>
      <c r="B4" s="201"/>
      <c r="C4" s="201"/>
      <c r="D4" s="201"/>
      <c r="E4" s="13"/>
      <c r="F4" s="13"/>
      <c r="G4" s="13"/>
    </row>
    <row r="5" spans="1:7" ht="39.75" customHeight="1">
      <c r="A5" s="201" t="s">
        <v>240</v>
      </c>
      <c r="B5" s="201"/>
      <c r="C5" s="201"/>
      <c r="D5" s="201"/>
      <c r="E5" s="13"/>
      <c r="F5" s="12"/>
      <c r="G5" s="12"/>
    </row>
    <row r="6" spans="1:7" ht="15.75">
      <c r="A6" s="15"/>
      <c r="B6" s="15"/>
      <c r="C6" s="15"/>
      <c r="D6" s="16" t="s">
        <v>1</v>
      </c>
      <c r="E6" s="13"/>
      <c r="F6" s="112"/>
      <c r="G6" s="112"/>
    </row>
    <row r="7" spans="1:7" ht="30.75" customHeight="1">
      <c r="A7" s="35" t="s">
        <v>24</v>
      </c>
      <c r="B7" s="133" t="s">
        <v>198</v>
      </c>
      <c r="C7" s="28" t="s">
        <v>226</v>
      </c>
      <c r="D7" s="28" t="s">
        <v>225</v>
      </c>
      <c r="E7" s="13"/>
      <c r="F7" s="12"/>
      <c r="G7" s="12"/>
    </row>
    <row r="8" spans="1:7" ht="16.5" customHeight="1">
      <c r="A8" s="124"/>
      <c r="B8" s="113" t="s">
        <v>25</v>
      </c>
      <c r="C8" s="131">
        <f>SUM(C9:C15)</f>
        <v>1467.7000000000003</v>
      </c>
      <c r="D8" s="131">
        <f>SUM(D9:D15)</f>
        <v>1459.4</v>
      </c>
      <c r="E8" s="156"/>
      <c r="F8" s="23"/>
      <c r="G8" s="12"/>
    </row>
    <row r="9" spans="1:7" ht="15" customHeight="1">
      <c r="A9" s="125">
        <v>1</v>
      </c>
      <c r="B9" s="114" t="s">
        <v>26</v>
      </c>
      <c r="C9" s="30">
        <v>528.7</v>
      </c>
      <c r="D9" s="8">
        <v>525.7</v>
      </c>
      <c r="E9" s="157"/>
      <c r="F9" s="159"/>
      <c r="G9" s="22"/>
    </row>
    <row r="10" spans="1:7" ht="15" customHeight="1">
      <c r="A10" s="125">
        <v>2</v>
      </c>
      <c r="B10" s="115" t="s">
        <v>31</v>
      </c>
      <c r="C10" s="30">
        <v>175</v>
      </c>
      <c r="D10" s="8">
        <v>174</v>
      </c>
      <c r="E10" s="158"/>
      <c r="F10" s="159"/>
      <c r="G10" s="22"/>
    </row>
    <row r="11" spans="1:7" ht="15" customHeight="1">
      <c r="A11" s="125">
        <v>3</v>
      </c>
      <c r="B11" s="115" t="s">
        <v>199</v>
      </c>
      <c r="C11" s="30">
        <v>175</v>
      </c>
      <c r="D11" s="8">
        <v>174</v>
      </c>
      <c r="E11" s="158"/>
      <c r="F11" s="159"/>
      <c r="G11" s="22"/>
    </row>
    <row r="12" spans="1:7" ht="15" customHeight="1">
      <c r="A12" s="125">
        <v>4</v>
      </c>
      <c r="B12" s="115" t="s">
        <v>30</v>
      </c>
      <c r="C12" s="30">
        <v>165.4</v>
      </c>
      <c r="D12" s="8">
        <v>164.5</v>
      </c>
      <c r="E12" s="158"/>
      <c r="F12" s="159"/>
      <c r="G12" s="22"/>
    </row>
    <row r="13" spans="1:7" ht="15" customHeight="1">
      <c r="A13" s="125">
        <v>5</v>
      </c>
      <c r="B13" s="115" t="s">
        <v>27</v>
      </c>
      <c r="C13" s="30">
        <v>141.2</v>
      </c>
      <c r="D13" s="8">
        <v>140.4</v>
      </c>
      <c r="E13" s="158"/>
      <c r="F13" s="159"/>
      <c r="G13" s="22"/>
    </row>
    <row r="14" spans="1:7" ht="15" customHeight="1">
      <c r="A14" s="125">
        <v>6</v>
      </c>
      <c r="B14" s="115" t="s">
        <v>29</v>
      </c>
      <c r="C14" s="30">
        <v>175</v>
      </c>
      <c r="D14" s="8">
        <v>174</v>
      </c>
      <c r="E14" s="158"/>
      <c r="F14" s="159"/>
      <c r="G14" s="22"/>
    </row>
    <row r="15" spans="1:7" ht="15" customHeight="1">
      <c r="A15" s="125">
        <v>7</v>
      </c>
      <c r="B15" s="115" t="s">
        <v>28</v>
      </c>
      <c r="C15" s="30">
        <v>107.4</v>
      </c>
      <c r="D15" s="8">
        <v>106.8</v>
      </c>
      <c r="E15" s="158"/>
      <c r="F15" s="159"/>
      <c r="G15" s="22"/>
    </row>
    <row r="16" spans="1:7" ht="15" customHeight="1">
      <c r="A16" s="127"/>
      <c r="B16" s="116" t="s">
        <v>32</v>
      </c>
      <c r="C16" s="132">
        <f>SUM(C17:C24)</f>
        <v>1184.9</v>
      </c>
      <c r="D16" s="132">
        <f>SUM(D17:D24)</f>
        <v>1178.3</v>
      </c>
      <c r="E16" s="156"/>
      <c r="F16" s="159"/>
      <c r="G16" s="22"/>
    </row>
    <row r="17" spans="1:7" ht="15" customHeight="1">
      <c r="A17" s="128">
        <v>1</v>
      </c>
      <c r="B17" s="114" t="s">
        <v>33</v>
      </c>
      <c r="C17" s="30">
        <v>230.3</v>
      </c>
      <c r="D17" s="8">
        <v>229</v>
      </c>
      <c r="E17" s="158"/>
      <c r="F17" s="159"/>
      <c r="G17" s="22"/>
    </row>
    <row r="18" spans="1:7" ht="15" customHeight="1">
      <c r="A18" s="128">
        <v>2</v>
      </c>
      <c r="B18" s="115" t="s">
        <v>133</v>
      </c>
      <c r="C18" s="30">
        <v>107.4</v>
      </c>
      <c r="D18" s="8">
        <v>106.8</v>
      </c>
      <c r="E18" s="158"/>
      <c r="F18" s="159"/>
      <c r="G18" s="22"/>
    </row>
    <row r="19" spans="1:7" ht="15" customHeight="1">
      <c r="A19" s="128">
        <v>3</v>
      </c>
      <c r="B19" s="114" t="s">
        <v>34</v>
      </c>
      <c r="C19" s="30">
        <v>189.2</v>
      </c>
      <c r="D19" s="8">
        <v>188.2</v>
      </c>
      <c r="E19" s="158"/>
      <c r="F19" s="159"/>
      <c r="G19" s="22"/>
    </row>
    <row r="20" spans="1:7" ht="15" customHeight="1">
      <c r="A20" s="128">
        <v>4</v>
      </c>
      <c r="B20" s="114" t="s">
        <v>36</v>
      </c>
      <c r="C20" s="30">
        <v>107.4</v>
      </c>
      <c r="D20" s="8">
        <v>106.8</v>
      </c>
      <c r="E20" s="158"/>
      <c r="F20" s="159"/>
      <c r="G20" s="22"/>
    </row>
    <row r="21" spans="1:7" ht="15" customHeight="1">
      <c r="A21" s="128">
        <v>5</v>
      </c>
      <c r="B21" s="114" t="s">
        <v>179</v>
      </c>
      <c r="C21" s="30">
        <v>194.6</v>
      </c>
      <c r="D21" s="8">
        <v>193.5</v>
      </c>
      <c r="E21" s="158"/>
      <c r="F21" s="159"/>
      <c r="G21" s="22"/>
    </row>
    <row r="22" spans="1:7" ht="15" customHeight="1">
      <c r="A22" s="125">
        <v>6</v>
      </c>
      <c r="B22" s="114" t="s">
        <v>180</v>
      </c>
      <c r="C22" s="30">
        <v>107.4</v>
      </c>
      <c r="D22" s="8">
        <v>106.8</v>
      </c>
      <c r="E22" s="158"/>
      <c r="F22" s="159"/>
      <c r="G22" s="22"/>
    </row>
    <row r="23" spans="1:7" ht="15" customHeight="1">
      <c r="A23" s="125">
        <v>7</v>
      </c>
      <c r="B23" s="114" t="s">
        <v>38</v>
      </c>
      <c r="C23" s="30">
        <v>107.4</v>
      </c>
      <c r="D23" s="8">
        <v>106.8</v>
      </c>
      <c r="E23" s="158"/>
      <c r="F23" s="159"/>
      <c r="G23" s="22"/>
    </row>
    <row r="24" spans="1:7" ht="15" customHeight="1">
      <c r="A24" s="125">
        <v>8</v>
      </c>
      <c r="B24" s="115" t="s">
        <v>39</v>
      </c>
      <c r="C24" s="30">
        <v>141.2</v>
      </c>
      <c r="D24" s="8">
        <v>140.4</v>
      </c>
      <c r="E24" s="158"/>
      <c r="F24" s="159"/>
      <c r="G24" s="22"/>
    </row>
    <row r="25" spans="1:7" ht="15" customHeight="1">
      <c r="A25" s="127"/>
      <c r="B25" s="116" t="s">
        <v>40</v>
      </c>
      <c r="C25" s="132">
        <f>SUM(C26:C36)</f>
        <v>1519.3000000000002</v>
      </c>
      <c r="D25" s="132">
        <f>SUM(D26:D36)</f>
        <v>1510.7</v>
      </c>
      <c r="E25" s="156"/>
      <c r="F25" s="159"/>
      <c r="G25" s="22"/>
    </row>
    <row r="26" spans="1:7" ht="15" customHeight="1">
      <c r="A26" s="128">
        <v>1</v>
      </c>
      <c r="B26" s="114" t="s">
        <v>41</v>
      </c>
      <c r="C26" s="30">
        <v>175</v>
      </c>
      <c r="D26" s="8">
        <v>174</v>
      </c>
      <c r="E26" s="158"/>
      <c r="F26" s="159"/>
      <c r="G26" s="22"/>
    </row>
    <row r="27" spans="1:7" ht="15" customHeight="1">
      <c r="A27" s="128">
        <v>2</v>
      </c>
      <c r="B27" s="115" t="s">
        <v>45</v>
      </c>
      <c r="C27" s="30">
        <v>141.2</v>
      </c>
      <c r="D27" s="8">
        <v>140.4</v>
      </c>
      <c r="E27" s="158"/>
      <c r="F27" s="159"/>
      <c r="G27" s="22"/>
    </row>
    <row r="28" spans="1:7" ht="15" customHeight="1">
      <c r="A28" s="128">
        <v>3</v>
      </c>
      <c r="B28" s="114" t="s">
        <v>50</v>
      </c>
      <c r="C28" s="30">
        <v>107.4</v>
      </c>
      <c r="D28" s="8">
        <v>106.8</v>
      </c>
      <c r="E28" s="158"/>
      <c r="F28" s="159"/>
      <c r="G28" s="22"/>
    </row>
    <row r="29" spans="1:7" ht="15" customHeight="1">
      <c r="A29" s="128">
        <v>4</v>
      </c>
      <c r="B29" s="114" t="s">
        <v>49</v>
      </c>
      <c r="C29" s="30">
        <v>141.2</v>
      </c>
      <c r="D29" s="8">
        <v>140.4</v>
      </c>
      <c r="E29" s="158"/>
      <c r="F29" s="159"/>
      <c r="G29" s="22"/>
    </row>
    <row r="30" spans="1:7" ht="15" customHeight="1">
      <c r="A30" s="128">
        <v>5</v>
      </c>
      <c r="B30" s="115" t="s">
        <v>43</v>
      </c>
      <c r="C30" s="30">
        <v>141.2</v>
      </c>
      <c r="D30" s="8">
        <v>140.4</v>
      </c>
      <c r="E30" s="158"/>
      <c r="F30" s="159"/>
      <c r="G30" s="22"/>
    </row>
    <row r="31" spans="1:7" ht="15" customHeight="1">
      <c r="A31" s="128">
        <v>6</v>
      </c>
      <c r="B31" s="114" t="s">
        <v>48</v>
      </c>
      <c r="C31" s="30">
        <v>107.4</v>
      </c>
      <c r="D31" s="8">
        <v>106.8</v>
      </c>
      <c r="E31" s="158"/>
      <c r="F31" s="159"/>
      <c r="G31" s="22"/>
    </row>
    <row r="32" spans="1:7" ht="15" customHeight="1">
      <c r="A32" s="128">
        <v>7</v>
      </c>
      <c r="B32" s="114" t="s">
        <v>181</v>
      </c>
      <c r="C32" s="30">
        <v>175</v>
      </c>
      <c r="D32" s="8">
        <v>174</v>
      </c>
      <c r="E32" s="158"/>
      <c r="F32" s="159"/>
      <c r="G32" s="22"/>
    </row>
    <row r="33" spans="1:7" ht="15" customHeight="1">
      <c r="A33" s="128">
        <v>8</v>
      </c>
      <c r="B33" s="114" t="s">
        <v>44</v>
      </c>
      <c r="C33" s="30">
        <v>175</v>
      </c>
      <c r="D33" s="8">
        <v>174</v>
      </c>
      <c r="E33" s="158"/>
      <c r="F33" s="159"/>
      <c r="G33" s="22"/>
    </row>
    <row r="34" spans="1:7" ht="15" customHeight="1">
      <c r="A34" s="128">
        <v>9</v>
      </c>
      <c r="B34" s="114" t="s">
        <v>47</v>
      </c>
      <c r="C34" s="30">
        <v>141.2</v>
      </c>
      <c r="D34" s="8">
        <v>140.4</v>
      </c>
      <c r="E34" s="158"/>
      <c r="F34" s="159"/>
      <c r="G34" s="22"/>
    </row>
    <row r="35" spans="1:7" ht="15" customHeight="1">
      <c r="A35" s="128">
        <v>10</v>
      </c>
      <c r="B35" s="114" t="s">
        <v>42</v>
      </c>
      <c r="C35" s="30">
        <v>141.2</v>
      </c>
      <c r="D35" s="8">
        <v>140.4</v>
      </c>
      <c r="E35" s="158"/>
      <c r="F35" s="159"/>
      <c r="G35" s="22"/>
    </row>
    <row r="36" spans="1:7" ht="15" customHeight="1">
      <c r="A36" s="128">
        <v>11</v>
      </c>
      <c r="B36" s="114" t="s">
        <v>130</v>
      </c>
      <c r="C36" s="30">
        <v>73.5</v>
      </c>
      <c r="D36" s="8">
        <v>73.1</v>
      </c>
      <c r="E36" s="158"/>
      <c r="F36" s="159"/>
      <c r="G36" s="22"/>
    </row>
    <row r="37" spans="1:7" ht="15" customHeight="1">
      <c r="A37" s="127"/>
      <c r="B37" s="116" t="s">
        <v>51</v>
      </c>
      <c r="C37" s="132">
        <f>SUM(C38:C47)</f>
        <v>1276.8000000000002</v>
      </c>
      <c r="D37" s="132">
        <f>SUM(D38:D47)</f>
        <v>1269.6</v>
      </c>
      <c r="E37" s="156"/>
      <c r="F37" s="159"/>
      <c r="G37" s="22"/>
    </row>
    <row r="38" spans="1:7" ht="15" customHeight="1">
      <c r="A38" s="128">
        <v>1</v>
      </c>
      <c r="B38" s="114" t="s">
        <v>53</v>
      </c>
      <c r="C38" s="30">
        <v>141.2</v>
      </c>
      <c r="D38" s="8">
        <v>140.4</v>
      </c>
      <c r="E38" s="158"/>
      <c r="F38" s="159"/>
      <c r="G38" s="22"/>
    </row>
    <row r="39" spans="1:7" ht="15" customHeight="1">
      <c r="A39" s="128">
        <v>2</v>
      </c>
      <c r="B39" s="114" t="s">
        <v>55</v>
      </c>
      <c r="C39" s="30">
        <v>107.4</v>
      </c>
      <c r="D39" s="8">
        <v>106.8</v>
      </c>
      <c r="E39" s="158"/>
      <c r="F39" s="159"/>
      <c r="G39" s="22"/>
    </row>
    <row r="40" spans="1:7" ht="15" customHeight="1">
      <c r="A40" s="128">
        <v>3</v>
      </c>
      <c r="B40" s="114" t="s">
        <v>59</v>
      </c>
      <c r="C40" s="30">
        <v>141.2</v>
      </c>
      <c r="D40" s="8">
        <v>140.4</v>
      </c>
      <c r="E40" s="158"/>
      <c r="F40" s="159"/>
      <c r="G40" s="22"/>
    </row>
    <row r="41" spans="1:7" ht="15" customHeight="1">
      <c r="A41" s="128">
        <v>4</v>
      </c>
      <c r="B41" s="114" t="s">
        <v>57</v>
      </c>
      <c r="C41" s="30">
        <v>141.2</v>
      </c>
      <c r="D41" s="8">
        <v>140.4</v>
      </c>
      <c r="E41" s="158"/>
      <c r="F41" s="159"/>
      <c r="G41" s="22"/>
    </row>
    <row r="42" spans="1:7" ht="15" customHeight="1">
      <c r="A42" s="128">
        <v>5</v>
      </c>
      <c r="B42" s="114" t="s">
        <v>60</v>
      </c>
      <c r="C42" s="30">
        <v>141.2</v>
      </c>
      <c r="D42" s="8">
        <v>140.4</v>
      </c>
      <c r="E42" s="158"/>
      <c r="F42" s="159"/>
      <c r="G42" s="22"/>
    </row>
    <row r="43" spans="1:7" ht="15" customHeight="1">
      <c r="A43" s="128">
        <v>6</v>
      </c>
      <c r="B43" s="114" t="s">
        <v>56</v>
      </c>
      <c r="C43" s="30">
        <v>107.4</v>
      </c>
      <c r="D43" s="8">
        <v>106.8</v>
      </c>
      <c r="E43" s="158"/>
      <c r="F43" s="159"/>
      <c r="G43" s="22"/>
    </row>
    <row r="44" spans="1:7" ht="15" customHeight="1">
      <c r="A44" s="128">
        <v>7</v>
      </c>
      <c r="B44" s="114" t="s">
        <v>54</v>
      </c>
      <c r="C44" s="30">
        <v>107.4</v>
      </c>
      <c r="D44" s="8">
        <v>106.8</v>
      </c>
      <c r="E44" s="158"/>
      <c r="F44" s="159"/>
      <c r="G44" s="22"/>
    </row>
    <row r="45" spans="1:7" ht="15" customHeight="1">
      <c r="A45" s="128">
        <v>8</v>
      </c>
      <c r="B45" s="114" t="s">
        <v>61</v>
      </c>
      <c r="C45" s="30">
        <v>141.2</v>
      </c>
      <c r="D45" s="8">
        <v>140.4</v>
      </c>
      <c r="E45" s="158"/>
      <c r="F45" s="159"/>
      <c r="G45" s="22"/>
    </row>
    <row r="46" spans="1:7" ht="15" customHeight="1">
      <c r="A46" s="128">
        <v>9</v>
      </c>
      <c r="B46" s="114" t="s">
        <v>52</v>
      </c>
      <c r="C46" s="30">
        <v>141.2</v>
      </c>
      <c r="D46" s="8">
        <v>140.4</v>
      </c>
      <c r="E46" s="158"/>
      <c r="F46" s="159"/>
      <c r="G46" s="22"/>
    </row>
    <row r="47" spans="1:7" ht="15" customHeight="1">
      <c r="A47" s="128">
        <v>10</v>
      </c>
      <c r="B47" s="114" t="s">
        <v>58</v>
      </c>
      <c r="C47" s="30">
        <v>107.4</v>
      </c>
      <c r="D47" s="8">
        <v>106.8</v>
      </c>
      <c r="E47" s="158"/>
      <c r="F47" s="159"/>
      <c r="G47" s="22"/>
    </row>
    <row r="48" spans="1:7" ht="15" customHeight="1">
      <c r="A48" s="127"/>
      <c r="B48" s="117" t="s">
        <v>62</v>
      </c>
      <c r="C48" s="132">
        <f>SUM(C49:C57)</f>
        <v>1659.6</v>
      </c>
      <c r="D48" s="132">
        <f>SUM(D49:D57)</f>
        <v>1650.2000000000003</v>
      </c>
      <c r="E48" s="156"/>
      <c r="F48" s="159"/>
      <c r="G48" s="22"/>
    </row>
    <row r="49" spans="1:7" ht="15" customHeight="1">
      <c r="A49" s="128">
        <v>1</v>
      </c>
      <c r="B49" s="114" t="s">
        <v>67</v>
      </c>
      <c r="C49" s="30">
        <v>136.5</v>
      </c>
      <c r="D49" s="8">
        <v>135.7</v>
      </c>
      <c r="E49" s="158"/>
      <c r="F49" s="159"/>
      <c r="G49" s="22"/>
    </row>
    <row r="50" spans="1:7" ht="15" customHeight="1">
      <c r="A50" s="128">
        <v>2</v>
      </c>
      <c r="B50" s="114" t="s">
        <v>64</v>
      </c>
      <c r="C50" s="30">
        <v>170.3</v>
      </c>
      <c r="D50" s="8">
        <v>169.4</v>
      </c>
      <c r="E50" s="158"/>
      <c r="F50" s="159"/>
      <c r="G50" s="22"/>
    </row>
    <row r="51" spans="1:7" ht="15" customHeight="1">
      <c r="A51" s="128">
        <v>3</v>
      </c>
      <c r="B51" s="114" t="s">
        <v>131</v>
      </c>
      <c r="C51" s="30">
        <v>533.7</v>
      </c>
      <c r="D51" s="8">
        <v>530.7</v>
      </c>
      <c r="E51" s="158"/>
      <c r="F51" s="159"/>
      <c r="G51" s="22"/>
    </row>
    <row r="52" spans="1:7" ht="15" customHeight="1">
      <c r="A52" s="128">
        <v>4</v>
      </c>
      <c r="B52" s="114" t="s">
        <v>69</v>
      </c>
      <c r="C52" s="30">
        <v>102.8</v>
      </c>
      <c r="D52" s="8">
        <v>102.2</v>
      </c>
      <c r="E52" s="158"/>
      <c r="F52" s="159"/>
      <c r="G52" s="22"/>
    </row>
    <row r="53" spans="1:7" ht="15" customHeight="1">
      <c r="A53" s="128">
        <v>5</v>
      </c>
      <c r="B53" s="115" t="s">
        <v>66</v>
      </c>
      <c r="C53" s="30">
        <v>136.5</v>
      </c>
      <c r="D53" s="8">
        <v>135.7</v>
      </c>
      <c r="E53" s="158"/>
      <c r="F53" s="159"/>
      <c r="G53" s="22"/>
    </row>
    <row r="54" spans="1:7" ht="15" customHeight="1">
      <c r="A54" s="128">
        <v>6</v>
      </c>
      <c r="B54" s="114" t="s">
        <v>63</v>
      </c>
      <c r="C54" s="30">
        <v>136.5</v>
      </c>
      <c r="D54" s="8">
        <v>135.7</v>
      </c>
      <c r="E54" s="158"/>
      <c r="F54" s="159"/>
      <c r="G54" s="22"/>
    </row>
    <row r="55" spans="1:7" ht="15" customHeight="1">
      <c r="A55" s="128">
        <v>7</v>
      </c>
      <c r="B55" s="114" t="s">
        <v>65</v>
      </c>
      <c r="C55" s="30">
        <v>136.5</v>
      </c>
      <c r="D55" s="8">
        <v>135.7</v>
      </c>
      <c r="E55" s="158"/>
      <c r="F55" s="159"/>
      <c r="G55" s="22"/>
    </row>
    <row r="56" spans="1:7" ht="15" customHeight="1">
      <c r="A56" s="128">
        <v>8</v>
      </c>
      <c r="B56" s="114" t="s">
        <v>182</v>
      </c>
      <c r="C56" s="30">
        <v>136.5</v>
      </c>
      <c r="D56" s="8">
        <v>135.7</v>
      </c>
      <c r="E56" s="158"/>
      <c r="F56" s="159"/>
      <c r="G56" s="22"/>
    </row>
    <row r="57" spans="1:7" ht="15" customHeight="1">
      <c r="A57" s="128">
        <v>9</v>
      </c>
      <c r="B57" s="114" t="s">
        <v>70</v>
      </c>
      <c r="C57" s="30">
        <v>170.3</v>
      </c>
      <c r="D57" s="8">
        <v>169.4</v>
      </c>
      <c r="E57" s="158"/>
      <c r="F57" s="159"/>
      <c r="G57" s="22"/>
    </row>
    <row r="58" spans="1:7" ht="15" customHeight="1">
      <c r="A58" s="128"/>
      <c r="B58" s="116" t="s">
        <v>71</v>
      </c>
      <c r="C58" s="132">
        <f>C59+C60</f>
        <v>307.8</v>
      </c>
      <c r="D58" s="132">
        <f>D59+D60</f>
        <v>306</v>
      </c>
      <c r="E58" s="156"/>
      <c r="F58" s="159"/>
      <c r="G58" s="22"/>
    </row>
    <row r="59" spans="1:7" ht="15" customHeight="1">
      <c r="A59" s="128">
        <v>1</v>
      </c>
      <c r="B59" s="114" t="s">
        <v>135</v>
      </c>
      <c r="C59" s="30">
        <v>219.4</v>
      </c>
      <c r="D59" s="8">
        <v>218.1</v>
      </c>
      <c r="E59" s="158"/>
      <c r="F59" s="159"/>
      <c r="G59" s="22"/>
    </row>
    <row r="60" spans="1:7" ht="15" customHeight="1">
      <c r="A60" s="128">
        <v>2</v>
      </c>
      <c r="B60" s="114" t="s">
        <v>183</v>
      </c>
      <c r="C60" s="30">
        <v>88.4</v>
      </c>
      <c r="D60" s="8">
        <v>87.9</v>
      </c>
      <c r="E60" s="158"/>
      <c r="F60" s="159"/>
      <c r="G60" s="22"/>
    </row>
    <row r="61" spans="1:7" ht="15" customHeight="1">
      <c r="A61" s="127"/>
      <c r="B61" s="116" t="s">
        <v>72</v>
      </c>
      <c r="C61" s="132">
        <f>SUM(C62:C67)</f>
        <v>954.5000000000001</v>
      </c>
      <c r="D61" s="132">
        <f>SUM(D62:D67)</f>
        <v>948.9999999999999</v>
      </c>
      <c r="E61" s="156"/>
      <c r="F61" s="159"/>
      <c r="G61" s="22"/>
    </row>
    <row r="62" spans="1:7" ht="15" customHeight="1">
      <c r="A62" s="128">
        <v>1</v>
      </c>
      <c r="B62" s="114" t="s">
        <v>73</v>
      </c>
      <c r="C62" s="30">
        <v>339.6</v>
      </c>
      <c r="D62" s="8">
        <v>337.7</v>
      </c>
      <c r="E62" s="158"/>
      <c r="F62" s="159"/>
      <c r="G62" s="22"/>
    </row>
    <row r="63" spans="1:7" ht="15" customHeight="1">
      <c r="A63" s="128">
        <v>2</v>
      </c>
      <c r="B63" s="114" t="s">
        <v>136</v>
      </c>
      <c r="C63" s="30">
        <v>136.5</v>
      </c>
      <c r="D63" s="8">
        <v>135.7</v>
      </c>
      <c r="E63" s="158"/>
      <c r="F63" s="159"/>
      <c r="G63" s="22"/>
    </row>
    <row r="64" spans="1:7" ht="15" customHeight="1">
      <c r="A64" s="128">
        <v>3</v>
      </c>
      <c r="B64" s="114" t="s">
        <v>74</v>
      </c>
      <c r="C64" s="30">
        <v>136.5</v>
      </c>
      <c r="D64" s="8">
        <v>135.7</v>
      </c>
      <c r="E64" s="158"/>
      <c r="F64" s="159"/>
      <c r="G64" s="22"/>
    </row>
    <row r="65" spans="1:7" ht="15" customHeight="1">
      <c r="A65" s="128">
        <v>4</v>
      </c>
      <c r="B65" s="114" t="s">
        <v>137</v>
      </c>
      <c r="C65" s="30">
        <v>102.7</v>
      </c>
      <c r="D65" s="8">
        <v>102.1</v>
      </c>
      <c r="E65" s="158"/>
      <c r="F65" s="159"/>
      <c r="G65" s="22"/>
    </row>
    <row r="66" spans="1:7" ht="15" customHeight="1">
      <c r="A66" s="128">
        <v>5</v>
      </c>
      <c r="B66" s="114" t="s">
        <v>184</v>
      </c>
      <c r="C66" s="30">
        <v>136.5</v>
      </c>
      <c r="D66" s="8">
        <v>135.7</v>
      </c>
      <c r="E66" s="158"/>
      <c r="F66" s="159"/>
      <c r="G66" s="22"/>
    </row>
    <row r="67" spans="1:7" ht="15" customHeight="1">
      <c r="A67" s="128">
        <v>6</v>
      </c>
      <c r="B67" s="114" t="s">
        <v>76</v>
      </c>
      <c r="C67" s="30">
        <v>102.7</v>
      </c>
      <c r="D67" s="8">
        <v>102.1</v>
      </c>
      <c r="E67" s="158"/>
      <c r="F67" s="159"/>
      <c r="G67" s="22"/>
    </row>
    <row r="68" spans="1:7" ht="15" customHeight="1">
      <c r="A68" s="127"/>
      <c r="B68" s="116" t="s">
        <v>77</v>
      </c>
      <c r="C68" s="132">
        <f>SUM(C69:C75)</f>
        <v>948.8</v>
      </c>
      <c r="D68" s="132">
        <f>SUM(D69:D75)</f>
        <v>944.7</v>
      </c>
      <c r="E68" s="156"/>
      <c r="F68" s="159"/>
      <c r="G68" s="22"/>
    </row>
    <row r="69" spans="1:7" ht="15" customHeight="1">
      <c r="A69" s="128">
        <v>1</v>
      </c>
      <c r="B69" s="114" t="s">
        <v>79</v>
      </c>
      <c r="C69" s="30">
        <v>185.1</v>
      </c>
      <c r="D69" s="8">
        <v>184.1</v>
      </c>
      <c r="E69" s="158"/>
      <c r="F69" s="159"/>
      <c r="G69" s="22"/>
    </row>
    <row r="70" spans="1:7" ht="15" customHeight="1">
      <c r="A70" s="128">
        <v>2</v>
      </c>
      <c r="B70" s="114" t="s">
        <v>138</v>
      </c>
      <c r="C70" s="30">
        <v>102.6</v>
      </c>
      <c r="D70" s="8">
        <v>102.1</v>
      </c>
      <c r="E70" s="158"/>
      <c r="F70" s="159"/>
      <c r="G70" s="22"/>
    </row>
    <row r="71" spans="1:7" ht="15" customHeight="1">
      <c r="A71" s="128">
        <v>3</v>
      </c>
      <c r="B71" s="114" t="s">
        <v>83</v>
      </c>
      <c r="C71" s="30">
        <v>136.5</v>
      </c>
      <c r="D71" s="8">
        <v>135.7</v>
      </c>
      <c r="E71" s="158"/>
      <c r="F71" s="159"/>
      <c r="G71" s="22"/>
    </row>
    <row r="72" spans="1:7" ht="15" customHeight="1">
      <c r="A72" s="128">
        <v>4</v>
      </c>
      <c r="B72" s="114" t="s">
        <v>82</v>
      </c>
      <c r="C72" s="30">
        <v>102.6</v>
      </c>
      <c r="D72" s="8">
        <v>102.1</v>
      </c>
      <c r="E72" s="158"/>
      <c r="F72" s="159"/>
      <c r="G72" s="22"/>
    </row>
    <row r="73" spans="1:7" ht="15" customHeight="1">
      <c r="A73" s="128">
        <v>5</v>
      </c>
      <c r="B73" s="114" t="s">
        <v>80</v>
      </c>
      <c r="C73" s="30">
        <v>109.6</v>
      </c>
      <c r="D73" s="8">
        <v>109.2</v>
      </c>
      <c r="E73" s="158"/>
      <c r="F73" s="159"/>
      <c r="G73" s="22"/>
    </row>
    <row r="74" spans="1:7" ht="15" customHeight="1">
      <c r="A74" s="128">
        <v>6</v>
      </c>
      <c r="B74" s="114" t="s">
        <v>81</v>
      </c>
      <c r="C74" s="30">
        <v>176.2</v>
      </c>
      <c r="D74" s="8">
        <v>175.8</v>
      </c>
      <c r="E74" s="158"/>
      <c r="F74" s="159"/>
      <c r="G74" s="22"/>
    </row>
    <row r="75" spans="1:7" ht="15" customHeight="1">
      <c r="A75" s="128">
        <v>7</v>
      </c>
      <c r="B75" s="114" t="s">
        <v>185</v>
      </c>
      <c r="C75" s="30">
        <v>136.2</v>
      </c>
      <c r="D75" s="8">
        <v>135.7</v>
      </c>
      <c r="E75" s="158"/>
      <c r="F75" s="159"/>
      <c r="G75" s="22"/>
    </row>
    <row r="76" spans="1:7" ht="15" customHeight="1">
      <c r="A76" s="127"/>
      <c r="B76" s="116" t="s">
        <v>84</v>
      </c>
      <c r="C76" s="132">
        <f>SUM(C77:C83)</f>
        <v>1268.4</v>
      </c>
      <c r="D76" s="132">
        <f>SUM(D77:D83)</f>
        <v>1261.3</v>
      </c>
      <c r="E76" s="156"/>
      <c r="F76" s="159"/>
      <c r="G76" s="22"/>
    </row>
    <row r="77" spans="1:7" ht="15" customHeight="1">
      <c r="A77" s="128">
        <v>1</v>
      </c>
      <c r="B77" s="114" t="s">
        <v>85</v>
      </c>
      <c r="C77" s="30">
        <v>488.8</v>
      </c>
      <c r="D77" s="8">
        <v>486.1</v>
      </c>
      <c r="E77" s="158"/>
      <c r="F77" s="159"/>
      <c r="G77" s="22"/>
    </row>
    <row r="78" spans="1:7" ht="15" customHeight="1">
      <c r="A78" s="128">
        <v>2</v>
      </c>
      <c r="B78" s="115" t="s">
        <v>87</v>
      </c>
      <c r="C78" s="30">
        <v>107.4</v>
      </c>
      <c r="D78" s="8">
        <v>106.8</v>
      </c>
      <c r="E78" s="158"/>
      <c r="F78" s="159"/>
      <c r="G78" s="22"/>
    </row>
    <row r="79" spans="1:7" ht="15" customHeight="1">
      <c r="A79" s="128">
        <v>3</v>
      </c>
      <c r="B79" s="114" t="s">
        <v>89</v>
      </c>
      <c r="C79" s="30">
        <v>107.4</v>
      </c>
      <c r="D79" s="8">
        <v>106.8</v>
      </c>
      <c r="E79" s="158"/>
      <c r="F79" s="159"/>
      <c r="G79" s="22"/>
    </row>
    <row r="80" spans="1:7" ht="15" customHeight="1">
      <c r="A80" s="128">
        <v>4</v>
      </c>
      <c r="B80" s="114" t="s">
        <v>90</v>
      </c>
      <c r="C80" s="30">
        <v>141.2</v>
      </c>
      <c r="D80" s="8">
        <v>140.4</v>
      </c>
      <c r="E80" s="158"/>
      <c r="F80" s="159"/>
      <c r="G80" s="22"/>
    </row>
    <row r="81" spans="1:7" ht="15" customHeight="1">
      <c r="A81" s="128">
        <v>5</v>
      </c>
      <c r="B81" s="114" t="s">
        <v>88</v>
      </c>
      <c r="C81" s="30">
        <v>141.2</v>
      </c>
      <c r="D81" s="8">
        <v>140.4</v>
      </c>
      <c r="E81" s="158"/>
      <c r="F81" s="159"/>
      <c r="G81" s="22"/>
    </row>
    <row r="82" spans="1:7" ht="15" customHeight="1">
      <c r="A82" s="128">
        <v>6</v>
      </c>
      <c r="B82" s="114" t="s">
        <v>139</v>
      </c>
      <c r="C82" s="30">
        <v>141.2</v>
      </c>
      <c r="D82" s="8">
        <v>140.4</v>
      </c>
      <c r="E82" s="158"/>
      <c r="F82" s="159"/>
      <c r="G82" s="22"/>
    </row>
    <row r="83" spans="1:7" ht="15" customHeight="1">
      <c r="A83" s="128">
        <v>7</v>
      </c>
      <c r="B83" s="114" t="s">
        <v>86</v>
      </c>
      <c r="C83" s="30">
        <v>141.2</v>
      </c>
      <c r="D83" s="8">
        <v>140.4</v>
      </c>
      <c r="E83" s="158"/>
      <c r="F83" s="159"/>
      <c r="G83" s="22"/>
    </row>
    <row r="84" spans="1:7" ht="15" customHeight="1">
      <c r="A84" s="127"/>
      <c r="B84" s="116" t="s">
        <v>91</v>
      </c>
      <c r="C84" s="132">
        <f>SUM(C85:C91)</f>
        <v>1293.0000000000002</v>
      </c>
      <c r="D84" s="132">
        <f>SUM(D85:D91)</f>
        <v>1285.8000000000002</v>
      </c>
      <c r="E84" s="156"/>
      <c r="F84" s="159"/>
      <c r="G84" s="22"/>
    </row>
    <row r="85" spans="1:7" ht="15" customHeight="1">
      <c r="A85" s="128">
        <v>1</v>
      </c>
      <c r="B85" s="114" t="s">
        <v>92</v>
      </c>
      <c r="C85" s="30">
        <v>344.2</v>
      </c>
      <c r="D85" s="8">
        <v>342.3</v>
      </c>
      <c r="E85" s="158"/>
      <c r="F85" s="159"/>
      <c r="G85" s="22"/>
    </row>
    <row r="86" spans="1:7" ht="15" customHeight="1">
      <c r="A86" s="128">
        <v>2</v>
      </c>
      <c r="B86" s="114" t="s">
        <v>97</v>
      </c>
      <c r="C86" s="30">
        <v>107.4</v>
      </c>
      <c r="D86" s="8">
        <v>106.8</v>
      </c>
      <c r="E86" s="158"/>
      <c r="F86" s="159"/>
      <c r="G86" s="22"/>
    </row>
    <row r="87" spans="1:7" ht="15" customHeight="1">
      <c r="A87" s="128">
        <v>3</v>
      </c>
      <c r="B87" s="114" t="s">
        <v>93</v>
      </c>
      <c r="C87" s="30">
        <v>344.2</v>
      </c>
      <c r="D87" s="8">
        <v>342.3</v>
      </c>
      <c r="E87" s="158"/>
      <c r="F87" s="159"/>
      <c r="G87" s="22"/>
    </row>
    <row r="88" spans="1:7" ht="15" customHeight="1">
      <c r="A88" s="128">
        <v>4</v>
      </c>
      <c r="B88" s="114" t="s">
        <v>96</v>
      </c>
      <c r="C88" s="30">
        <v>141.2</v>
      </c>
      <c r="D88" s="8">
        <v>140.4</v>
      </c>
      <c r="E88" s="158"/>
      <c r="F88" s="159"/>
      <c r="G88" s="22"/>
    </row>
    <row r="89" spans="1:7" ht="15" customHeight="1">
      <c r="A89" s="128">
        <v>5</v>
      </c>
      <c r="B89" s="114" t="s">
        <v>98</v>
      </c>
      <c r="C89" s="30">
        <v>107.4</v>
      </c>
      <c r="D89" s="8">
        <v>106.8</v>
      </c>
      <c r="E89" s="158"/>
      <c r="F89" s="159"/>
      <c r="G89" s="22"/>
    </row>
    <row r="90" spans="1:7" ht="15" customHeight="1">
      <c r="A90" s="128">
        <v>6</v>
      </c>
      <c r="B90" s="114" t="s">
        <v>94</v>
      </c>
      <c r="C90" s="30">
        <v>141.2</v>
      </c>
      <c r="D90" s="8">
        <v>140.4</v>
      </c>
      <c r="E90" s="158"/>
      <c r="F90" s="159"/>
      <c r="G90" s="22"/>
    </row>
    <row r="91" spans="1:7" ht="15" customHeight="1">
      <c r="A91" s="128">
        <v>7</v>
      </c>
      <c r="B91" s="114" t="s">
        <v>95</v>
      </c>
      <c r="C91" s="30">
        <v>107.4</v>
      </c>
      <c r="D91" s="8">
        <v>106.8</v>
      </c>
      <c r="E91" s="158"/>
      <c r="F91" s="159"/>
      <c r="G91" s="22"/>
    </row>
    <row r="92" spans="1:7" ht="15" customHeight="1">
      <c r="A92" s="127"/>
      <c r="B92" s="116" t="s">
        <v>99</v>
      </c>
      <c r="C92" s="132">
        <f>SUM(C93:C98)</f>
        <v>779.8</v>
      </c>
      <c r="D92" s="132">
        <f>SUM(D93:D98)</f>
        <v>775.6</v>
      </c>
      <c r="E92" s="156"/>
      <c r="F92" s="159"/>
      <c r="G92" s="22"/>
    </row>
    <row r="93" spans="1:7" ht="15" customHeight="1">
      <c r="A93" s="128">
        <v>1</v>
      </c>
      <c r="B93" s="114" t="s">
        <v>101</v>
      </c>
      <c r="C93" s="30">
        <v>141.2</v>
      </c>
      <c r="D93" s="8">
        <v>140.4</v>
      </c>
      <c r="E93" s="158"/>
      <c r="F93" s="159"/>
      <c r="G93" s="22"/>
    </row>
    <row r="94" spans="1:7" ht="15" customHeight="1">
      <c r="A94" s="128">
        <v>2</v>
      </c>
      <c r="B94" s="114" t="s">
        <v>141</v>
      </c>
      <c r="C94" s="30">
        <v>141.2</v>
      </c>
      <c r="D94" s="8">
        <v>140.4</v>
      </c>
      <c r="E94" s="158"/>
      <c r="F94" s="159"/>
      <c r="G94" s="22"/>
    </row>
    <row r="95" spans="1:7" ht="15" customHeight="1">
      <c r="A95" s="128">
        <v>3</v>
      </c>
      <c r="B95" s="114" t="s">
        <v>103</v>
      </c>
      <c r="C95" s="30">
        <v>141.2</v>
      </c>
      <c r="D95" s="8">
        <v>140.4</v>
      </c>
      <c r="E95" s="158"/>
      <c r="F95" s="159"/>
      <c r="G95" s="22"/>
    </row>
    <row r="96" spans="1:7" ht="15" customHeight="1">
      <c r="A96" s="128">
        <v>4</v>
      </c>
      <c r="B96" s="114" t="s">
        <v>102</v>
      </c>
      <c r="C96" s="30">
        <v>107.5</v>
      </c>
      <c r="D96" s="8">
        <v>107</v>
      </c>
      <c r="E96" s="158"/>
      <c r="F96" s="159"/>
      <c r="G96" s="22"/>
    </row>
    <row r="97" spans="1:7" ht="15" customHeight="1">
      <c r="A97" s="128">
        <v>5</v>
      </c>
      <c r="B97" s="114" t="s">
        <v>140</v>
      </c>
      <c r="C97" s="30">
        <v>141.2</v>
      </c>
      <c r="D97" s="8">
        <v>140.4</v>
      </c>
      <c r="E97" s="158"/>
      <c r="F97" s="159"/>
      <c r="G97" s="22"/>
    </row>
    <row r="98" spans="1:7" ht="15" customHeight="1">
      <c r="A98" s="128">
        <v>6</v>
      </c>
      <c r="B98" s="114" t="s">
        <v>100</v>
      </c>
      <c r="C98" s="30">
        <v>107.5</v>
      </c>
      <c r="D98" s="8">
        <v>107</v>
      </c>
      <c r="E98" s="158"/>
      <c r="F98" s="159"/>
      <c r="G98" s="22"/>
    </row>
    <row r="99" spans="1:7" ht="15" customHeight="1">
      <c r="A99" s="127"/>
      <c r="B99" s="116" t="s">
        <v>104</v>
      </c>
      <c r="C99" s="30">
        <v>175.3</v>
      </c>
      <c r="D99" s="8">
        <v>174.3</v>
      </c>
      <c r="E99" s="156"/>
      <c r="F99" s="159"/>
      <c r="G99" s="22"/>
    </row>
    <row r="100" spans="1:7" ht="15" customHeight="1">
      <c r="A100" s="128">
        <v>1</v>
      </c>
      <c r="B100" s="114" t="s">
        <v>142</v>
      </c>
      <c r="C100" s="30">
        <v>175.3</v>
      </c>
      <c r="D100" s="8">
        <v>174.3</v>
      </c>
      <c r="E100" s="158"/>
      <c r="F100" s="159"/>
      <c r="G100" s="22"/>
    </row>
    <row r="101" spans="1:7" ht="15" customHeight="1">
      <c r="A101" s="127"/>
      <c r="B101" s="116" t="s">
        <v>105</v>
      </c>
      <c r="C101" s="132">
        <f>SUM(C102:C106)</f>
        <v>548</v>
      </c>
      <c r="D101" s="132">
        <f>SUM(D102:D106)</f>
        <v>544.9000000000001</v>
      </c>
      <c r="E101" s="156"/>
      <c r="F101" s="159"/>
      <c r="G101" s="22"/>
    </row>
    <row r="102" spans="1:7" ht="15" customHeight="1">
      <c r="A102" s="128">
        <v>1</v>
      </c>
      <c r="B102" s="114" t="s">
        <v>143</v>
      </c>
      <c r="C102" s="30">
        <v>174.6</v>
      </c>
      <c r="D102" s="8">
        <v>173.7</v>
      </c>
      <c r="E102" s="158"/>
      <c r="F102" s="159"/>
      <c r="G102" s="22"/>
    </row>
    <row r="103" spans="1:7" ht="15" customHeight="1">
      <c r="A103" s="128">
        <v>2</v>
      </c>
      <c r="B103" s="114" t="s">
        <v>106</v>
      </c>
      <c r="C103" s="30">
        <v>124.1</v>
      </c>
      <c r="D103" s="8">
        <v>123.4</v>
      </c>
      <c r="E103" s="158"/>
      <c r="F103" s="159"/>
      <c r="G103" s="22"/>
    </row>
    <row r="104" spans="1:7" ht="15" customHeight="1">
      <c r="A104" s="128">
        <v>3</v>
      </c>
      <c r="B104" s="114" t="s">
        <v>107</v>
      </c>
      <c r="C104" s="30">
        <v>83.1</v>
      </c>
      <c r="D104" s="8">
        <v>82.6</v>
      </c>
      <c r="E104" s="158"/>
      <c r="F104" s="159"/>
      <c r="G104" s="22"/>
    </row>
    <row r="105" spans="1:7" ht="15" customHeight="1">
      <c r="A105" s="128">
        <v>4</v>
      </c>
      <c r="B105" s="114" t="s">
        <v>144</v>
      </c>
      <c r="C105" s="30">
        <v>83.1</v>
      </c>
      <c r="D105" s="8">
        <v>82.6</v>
      </c>
      <c r="E105" s="158"/>
      <c r="F105" s="159"/>
      <c r="G105" s="22"/>
    </row>
    <row r="106" spans="1:7" ht="15" customHeight="1">
      <c r="A106" s="128">
        <v>5</v>
      </c>
      <c r="B106" s="114" t="s">
        <v>108</v>
      </c>
      <c r="C106" s="30">
        <v>83.1</v>
      </c>
      <c r="D106" s="8">
        <v>82.6</v>
      </c>
      <c r="E106" s="158"/>
      <c r="F106" s="159"/>
      <c r="G106" s="22"/>
    </row>
    <row r="107" spans="1:7" ht="15" customHeight="1">
      <c r="A107" s="127"/>
      <c r="B107" s="116" t="s">
        <v>109</v>
      </c>
      <c r="C107" s="132">
        <f>SUM(C108:C116)</f>
        <v>1146.5</v>
      </c>
      <c r="D107" s="132">
        <f>SUM(D108:D116)</f>
        <v>1139.8</v>
      </c>
      <c r="E107" s="156"/>
      <c r="F107" s="159"/>
      <c r="G107" s="22"/>
    </row>
    <row r="108" spans="1:7" ht="15" customHeight="1">
      <c r="A108" s="128">
        <v>1</v>
      </c>
      <c r="B108" s="114" t="s">
        <v>113</v>
      </c>
      <c r="C108" s="30">
        <v>136.5</v>
      </c>
      <c r="D108" s="8">
        <v>135.7</v>
      </c>
      <c r="E108" s="158"/>
      <c r="F108" s="159"/>
      <c r="G108" s="22"/>
    </row>
    <row r="109" spans="1:7" ht="15" customHeight="1">
      <c r="A109" s="128">
        <v>2</v>
      </c>
      <c r="B109" s="114" t="s">
        <v>112</v>
      </c>
      <c r="C109" s="30">
        <v>102.7</v>
      </c>
      <c r="D109" s="8">
        <v>102.1</v>
      </c>
      <c r="E109" s="158"/>
      <c r="F109" s="159"/>
      <c r="G109" s="22"/>
    </row>
    <row r="110" spans="1:7" ht="15" customHeight="1">
      <c r="A110" s="128">
        <v>3</v>
      </c>
      <c r="B110" s="114" t="s">
        <v>110</v>
      </c>
      <c r="C110" s="30">
        <v>102.7</v>
      </c>
      <c r="D110" s="8">
        <v>102.1</v>
      </c>
      <c r="E110" s="158"/>
      <c r="F110" s="159"/>
      <c r="G110" s="22"/>
    </row>
    <row r="111" spans="1:7" ht="15" customHeight="1">
      <c r="A111" s="128">
        <v>4</v>
      </c>
      <c r="B111" s="114" t="s">
        <v>114</v>
      </c>
      <c r="C111" s="30">
        <v>102.7</v>
      </c>
      <c r="D111" s="8">
        <v>102.1</v>
      </c>
      <c r="E111" s="158"/>
      <c r="F111" s="159"/>
      <c r="G111" s="22"/>
    </row>
    <row r="112" spans="1:7" ht="15" customHeight="1">
      <c r="A112" s="128">
        <v>5</v>
      </c>
      <c r="B112" s="114" t="s">
        <v>132</v>
      </c>
      <c r="C112" s="30">
        <v>102.7</v>
      </c>
      <c r="D112" s="8">
        <v>102.1</v>
      </c>
      <c r="E112" s="158"/>
      <c r="F112" s="159"/>
      <c r="G112" s="22"/>
    </row>
    <row r="113" spans="1:7" ht="15" customHeight="1">
      <c r="A113" s="128">
        <v>6</v>
      </c>
      <c r="B113" s="114" t="s">
        <v>75</v>
      </c>
      <c r="C113" s="30">
        <v>136.5</v>
      </c>
      <c r="D113" s="8">
        <v>135.7</v>
      </c>
      <c r="E113" s="158"/>
      <c r="F113" s="159"/>
      <c r="G113" s="22"/>
    </row>
    <row r="114" spans="1:7" ht="15" customHeight="1">
      <c r="A114" s="128">
        <v>7</v>
      </c>
      <c r="B114" s="114" t="s">
        <v>41</v>
      </c>
      <c r="C114" s="30">
        <v>189.7</v>
      </c>
      <c r="D114" s="8">
        <v>188.6</v>
      </c>
      <c r="E114" s="158"/>
      <c r="F114" s="159"/>
      <c r="G114" s="22"/>
    </row>
    <row r="115" spans="1:7" ht="15" customHeight="1">
      <c r="A115" s="128">
        <v>8</v>
      </c>
      <c r="B115" s="114" t="s">
        <v>186</v>
      </c>
      <c r="C115" s="30">
        <v>136.5</v>
      </c>
      <c r="D115" s="8">
        <v>135.7</v>
      </c>
      <c r="E115" s="158"/>
      <c r="F115" s="159"/>
      <c r="G115" s="22"/>
    </row>
    <row r="116" spans="1:7" ht="15" customHeight="1">
      <c r="A116" s="128">
        <v>9</v>
      </c>
      <c r="B116" s="114" t="s">
        <v>46</v>
      </c>
      <c r="C116" s="30">
        <v>136.5</v>
      </c>
      <c r="D116" s="8">
        <v>135.7</v>
      </c>
      <c r="E116" s="158"/>
      <c r="F116" s="159"/>
      <c r="G116" s="22"/>
    </row>
    <row r="117" spans="1:7" ht="15" customHeight="1">
      <c r="A117" s="127"/>
      <c r="B117" s="116" t="s">
        <v>115</v>
      </c>
      <c r="C117" s="132">
        <f>SUM(C118:C121)</f>
        <v>792.5</v>
      </c>
      <c r="D117" s="132">
        <f>SUM(D118:D121)</f>
        <v>788.0000000000001</v>
      </c>
      <c r="E117" s="156"/>
      <c r="F117" s="159"/>
      <c r="G117" s="22"/>
    </row>
    <row r="118" spans="1:7" ht="15" customHeight="1">
      <c r="A118" s="128">
        <v>1</v>
      </c>
      <c r="B118" s="114" t="s">
        <v>116</v>
      </c>
      <c r="C118" s="30">
        <v>416.8</v>
      </c>
      <c r="D118" s="8">
        <v>414.5</v>
      </c>
      <c r="E118" s="158"/>
      <c r="F118" s="159"/>
      <c r="G118" s="22"/>
    </row>
    <row r="119" spans="1:7" ht="15" customHeight="1">
      <c r="A119" s="128">
        <v>2</v>
      </c>
      <c r="B119" s="114" t="s">
        <v>117</v>
      </c>
      <c r="C119" s="30">
        <v>136.5</v>
      </c>
      <c r="D119" s="8">
        <v>135.7</v>
      </c>
      <c r="E119" s="158"/>
      <c r="F119" s="159"/>
      <c r="G119" s="22"/>
    </row>
    <row r="120" spans="1:7" ht="15" customHeight="1">
      <c r="A120" s="128">
        <v>3</v>
      </c>
      <c r="B120" s="114" t="s">
        <v>30</v>
      </c>
      <c r="C120" s="30">
        <v>136.5</v>
      </c>
      <c r="D120" s="8">
        <v>135.7</v>
      </c>
      <c r="E120" s="158"/>
      <c r="F120" s="159"/>
      <c r="G120" s="22"/>
    </row>
    <row r="121" spans="1:7" ht="15" customHeight="1">
      <c r="A121" s="128">
        <v>4</v>
      </c>
      <c r="B121" s="114" t="s">
        <v>118</v>
      </c>
      <c r="C121" s="30">
        <v>102.7</v>
      </c>
      <c r="D121" s="8">
        <v>102.1</v>
      </c>
      <c r="E121" s="158"/>
      <c r="F121" s="159"/>
      <c r="G121" s="22"/>
    </row>
    <row r="122" spans="1:7" ht="15" customHeight="1">
      <c r="A122" s="127"/>
      <c r="B122" s="116" t="s">
        <v>119</v>
      </c>
      <c r="C122" s="132">
        <f>SUM(C123:C127)</f>
        <v>887.4000000000001</v>
      </c>
      <c r="D122" s="132">
        <f>SUM(D123:D127)</f>
        <v>882.5</v>
      </c>
      <c r="E122" s="156"/>
      <c r="F122" s="159"/>
      <c r="G122" s="22"/>
    </row>
    <row r="123" spans="1:7" ht="15" customHeight="1">
      <c r="A123" s="128">
        <v>1</v>
      </c>
      <c r="B123" s="114" t="s">
        <v>120</v>
      </c>
      <c r="C123" s="30">
        <v>379.8</v>
      </c>
      <c r="D123" s="8">
        <v>377.7</v>
      </c>
      <c r="E123" s="158"/>
      <c r="F123" s="159"/>
      <c r="G123" s="22"/>
    </row>
    <row r="124" spans="1:7" ht="15" customHeight="1">
      <c r="A124" s="128">
        <v>2</v>
      </c>
      <c r="B124" s="114" t="s">
        <v>123</v>
      </c>
      <c r="C124" s="30">
        <v>141.2</v>
      </c>
      <c r="D124" s="8">
        <v>140.4</v>
      </c>
      <c r="E124" s="158"/>
      <c r="F124" s="159"/>
      <c r="G124" s="22"/>
    </row>
    <row r="125" spans="1:7" ht="15" customHeight="1">
      <c r="A125" s="128">
        <v>3</v>
      </c>
      <c r="B125" s="114" t="s">
        <v>145</v>
      </c>
      <c r="C125" s="30">
        <v>141.2</v>
      </c>
      <c r="D125" s="8">
        <v>140.4</v>
      </c>
      <c r="E125" s="158"/>
      <c r="F125" s="159"/>
      <c r="G125" s="22"/>
    </row>
    <row r="126" spans="1:7" ht="15" customHeight="1">
      <c r="A126" s="128">
        <v>4</v>
      </c>
      <c r="B126" s="114" t="s">
        <v>122</v>
      </c>
      <c r="C126" s="30">
        <v>84</v>
      </c>
      <c r="D126" s="8">
        <v>83.6</v>
      </c>
      <c r="E126" s="158"/>
      <c r="F126" s="159"/>
      <c r="G126" s="22"/>
    </row>
    <row r="127" spans="1:7" ht="15" customHeight="1">
      <c r="A127" s="128">
        <v>5</v>
      </c>
      <c r="B127" s="114" t="s">
        <v>121</v>
      </c>
      <c r="C127" s="30">
        <v>141.2</v>
      </c>
      <c r="D127" s="8">
        <v>140.4</v>
      </c>
      <c r="E127" s="158"/>
      <c r="F127" s="159"/>
      <c r="G127" s="22"/>
    </row>
    <row r="128" spans="1:7" ht="15" customHeight="1">
      <c r="A128" s="127"/>
      <c r="B128" s="116" t="s">
        <v>124</v>
      </c>
      <c r="C128" s="132">
        <f>SUM(C129:C133)</f>
        <v>732</v>
      </c>
      <c r="D128" s="132">
        <f>SUM(D129:D133)</f>
        <v>727.9000000000001</v>
      </c>
      <c r="E128" s="156"/>
      <c r="F128" s="159"/>
      <c r="G128" s="22"/>
    </row>
    <row r="129" spans="1:7" ht="15" customHeight="1">
      <c r="A129" s="128">
        <v>1</v>
      </c>
      <c r="B129" s="114" t="s">
        <v>127</v>
      </c>
      <c r="C129" s="30">
        <v>170.6</v>
      </c>
      <c r="D129" s="8">
        <v>169.7</v>
      </c>
      <c r="E129" s="158"/>
      <c r="F129" s="159"/>
      <c r="G129" s="22"/>
    </row>
    <row r="130" spans="1:7" ht="15" customHeight="1">
      <c r="A130" s="128">
        <v>2</v>
      </c>
      <c r="B130" s="114" t="s">
        <v>128</v>
      </c>
      <c r="C130" s="30">
        <v>103.1</v>
      </c>
      <c r="D130" s="8">
        <v>102.5</v>
      </c>
      <c r="E130" s="158"/>
      <c r="F130" s="159"/>
      <c r="G130" s="22"/>
    </row>
    <row r="131" spans="1:7" ht="15" customHeight="1">
      <c r="A131" s="128">
        <v>3</v>
      </c>
      <c r="B131" s="114" t="s">
        <v>126</v>
      </c>
      <c r="C131" s="30">
        <v>136.7</v>
      </c>
      <c r="D131" s="8">
        <v>135.9</v>
      </c>
      <c r="E131" s="158"/>
      <c r="F131" s="159"/>
      <c r="G131" s="22"/>
    </row>
    <row r="132" spans="1:7" ht="15" customHeight="1">
      <c r="A132" s="128">
        <v>4</v>
      </c>
      <c r="B132" s="114" t="s">
        <v>125</v>
      </c>
      <c r="C132" s="30">
        <v>185</v>
      </c>
      <c r="D132" s="8">
        <v>184</v>
      </c>
      <c r="E132" s="158"/>
      <c r="F132" s="159"/>
      <c r="G132" s="22"/>
    </row>
    <row r="133" spans="1:7" ht="15" customHeight="1">
      <c r="A133" s="128">
        <v>5</v>
      </c>
      <c r="B133" s="114" t="s">
        <v>146</v>
      </c>
      <c r="C133" s="30">
        <v>136.6</v>
      </c>
      <c r="D133" s="8">
        <v>135.8</v>
      </c>
      <c r="E133" s="158"/>
      <c r="F133" s="159"/>
      <c r="G133" s="22"/>
    </row>
    <row r="134" spans="1:7" ht="15" customHeight="1">
      <c r="A134" s="127"/>
      <c r="B134" s="122" t="s">
        <v>129</v>
      </c>
      <c r="C134" s="168">
        <v>1429.7</v>
      </c>
      <c r="D134" s="169">
        <v>1421.7</v>
      </c>
      <c r="E134" s="156"/>
      <c r="F134" s="159"/>
      <c r="G134" s="12"/>
    </row>
    <row r="135" spans="1:7" ht="17.25" customHeight="1">
      <c r="A135" s="134"/>
      <c r="B135" s="135" t="s">
        <v>197</v>
      </c>
      <c r="C135" s="130">
        <f>+C8+C16+C134+C61+C58+C76+C25+C117+C107+C128+C92+C122+C84+C37+C101+C68+C100+C48</f>
        <v>18371.999999999996</v>
      </c>
      <c r="D135" s="130">
        <f>+D8+D16+D134+D61+D58+D76+D25+D117+D107+D128+D92+D122+D84+D37+D101+D68+D100+D48</f>
        <v>18269.7</v>
      </c>
      <c r="E135" s="156"/>
      <c r="F135" s="18"/>
      <c r="G135" s="12"/>
    </row>
    <row r="136" spans="1:7" ht="14.25">
      <c r="A136" s="15"/>
      <c r="B136" s="15"/>
      <c r="C136" s="15"/>
      <c r="D136" s="19"/>
      <c r="E136" s="20"/>
      <c r="G136" s="12"/>
    </row>
    <row r="137" spans="1:7" ht="14.25">
      <c r="A137" s="15"/>
      <c r="B137" s="15"/>
      <c r="C137" s="15"/>
      <c r="D137" s="19"/>
      <c r="E137" s="20"/>
      <c r="G137" s="12"/>
    </row>
    <row r="138" spans="1:7" ht="14.25">
      <c r="A138" s="15"/>
      <c r="B138" s="15"/>
      <c r="C138" s="15"/>
      <c r="D138" s="21"/>
      <c r="E138" s="17"/>
      <c r="G138" s="12"/>
    </row>
    <row r="139" spans="1:7" ht="12.75">
      <c r="A139" s="15"/>
      <c r="B139" s="15"/>
      <c r="C139" s="15"/>
      <c r="D139" s="21"/>
      <c r="E139" s="13"/>
      <c r="F139" s="12"/>
      <c r="G139" s="12"/>
    </row>
    <row r="140" ht="12.75">
      <c r="D140" s="65"/>
    </row>
    <row r="142" ht="12.75">
      <c r="D142" s="65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5905511811023623" header="0.31496062992125984" footer="0.1968503937007874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0" customWidth="1"/>
    <col min="2" max="2" width="28.28125" style="0" customWidth="1"/>
    <col min="3" max="3" width="21.00390625" style="0" customWidth="1"/>
    <col min="4" max="4" width="21.28125" style="0" customWidth="1"/>
    <col min="5" max="5" width="9.00390625" style="0" customWidth="1"/>
  </cols>
  <sheetData>
    <row r="1" spans="1:4" ht="15.75">
      <c r="A1" s="11"/>
      <c r="B1" s="11"/>
      <c r="C1" s="11"/>
      <c r="D1" s="89" t="s">
        <v>271</v>
      </c>
    </row>
    <row r="2" spans="1:4" ht="15.75">
      <c r="A2" s="11"/>
      <c r="B2" s="11"/>
      <c r="C2" s="11"/>
      <c r="D2" s="24" t="s">
        <v>211</v>
      </c>
    </row>
    <row r="3" spans="1:4" ht="15.75">
      <c r="A3" s="2"/>
      <c r="B3" s="2"/>
      <c r="C3" s="2"/>
      <c r="D3" s="2"/>
    </row>
    <row r="4" spans="1:4" ht="15.75">
      <c r="A4" s="185" t="s">
        <v>0</v>
      </c>
      <c r="B4" s="185"/>
      <c r="C4" s="185"/>
      <c r="D4" s="185"/>
    </row>
    <row r="5" spans="1:4" ht="50.25" customHeight="1">
      <c r="A5" s="200" t="s">
        <v>241</v>
      </c>
      <c r="B5" s="200"/>
      <c r="C5" s="200"/>
      <c r="D5" s="200"/>
    </row>
    <row r="6" spans="1:7" ht="15.75">
      <c r="A6" s="4"/>
      <c r="B6" s="4"/>
      <c r="C6" s="4"/>
      <c r="D6" s="4"/>
      <c r="F6" s="112"/>
      <c r="G6" s="112"/>
    </row>
    <row r="7" spans="1:4" ht="15.75">
      <c r="A7" s="4"/>
      <c r="B7" s="4"/>
      <c r="C7" s="4"/>
      <c r="D7" s="3" t="s">
        <v>1</v>
      </c>
    </row>
    <row r="8" spans="1:4" ht="28.5" customHeight="1">
      <c r="A8" s="28" t="s">
        <v>2</v>
      </c>
      <c r="B8" s="28" t="s">
        <v>3</v>
      </c>
      <c r="C8" s="28" t="s">
        <v>226</v>
      </c>
      <c r="D8" s="28" t="s">
        <v>225</v>
      </c>
    </row>
    <row r="9" spans="1:4" ht="15.75">
      <c r="A9" s="39">
        <v>1</v>
      </c>
      <c r="B9" s="142" t="s">
        <v>5</v>
      </c>
      <c r="C9" s="30">
        <v>26.7</v>
      </c>
      <c r="D9" s="8">
        <v>26.6</v>
      </c>
    </row>
    <row r="10" spans="1:4" ht="15.75">
      <c r="A10" s="40">
        <v>2</v>
      </c>
      <c r="B10" s="143" t="s">
        <v>6</v>
      </c>
      <c r="C10" s="30">
        <v>44.6</v>
      </c>
      <c r="D10" s="8">
        <v>44.4</v>
      </c>
    </row>
    <row r="11" spans="1:4" ht="15.75">
      <c r="A11" s="40">
        <v>3</v>
      </c>
      <c r="B11" s="143" t="s">
        <v>159</v>
      </c>
      <c r="C11" s="30">
        <v>44.6</v>
      </c>
      <c r="D11" s="8">
        <v>44.4</v>
      </c>
    </row>
    <row r="12" spans="1:4" ht="15.75">
      <c r="A12" s="40">
        <v>4</v>
      </c>
      <c r="B12" s="143" t="s">
        <v>7</v>
      </c>
      <c r="C12" s="30">
        <v>35.7</v>
      </c>
      <c r="D12" s="8">
        <v>35.5</v>
      </c>
    </row>
    <row r="13" spans="1:4" ht="15.75">
      <c r="A13" s="40">
        <v>5</v>
      </c>
      <c r="B13" s="143" t="s">
        <v>8</v>
      </c>
      <c r="C13" s="30">
        <v>44.6</v>
      </c>
      <c r="D13" s="8">
        <v>44.4</v>
      </c>
    </row>
    <row r="14" spans="1:4" ht="15.75">
      <c r="A14" s="40">
        <v>6</v>
      </c>
      <c r="B14" s="143" t="s">
        <v>9</v>
      </c>
      <c r="C14" s="30">
        <v>17.7</v>
      </c>
      <c r="D14" s="8">
        <v>17.6</v>
      </c>
    </row>
    <row r="15" spans="1:4" ht="15.75">
      <c r="A15" s="40">
        <v>7</v>
      </c>
      <c r="B15" s="143" t="s">
        <v>10</v>
      </c>
      <c r="C15" s="30">
        <v>17.7</v>
      </c>
      <c r="D15" s="8">
        <v>17.6</v>
      </c>
    </row>
    <row r="16" spans="1:4" ht="15.75">
      <c r="A16" s="40">
        <v>8</v>
      </c>
      <c r="B16" s="143" t="s">
        <v>11</v>
      </c>
      <c r="C16" s="30">
        <v>35.7</v>
      </c>
      <c r="D16" s="8">
        <v>35.5</v>
      </c>
    </row>
    <row r="17" spans="1:4" ht="15.75">
      <c r="A17" s="40">
        <v>9</v>
      </c>
      <c r="B17" s="143" t="s">
        <v>12</v>
      </c>
      <c r="C17" s="30">
        <v>21.4</v>
      </c>
      <c r="D17" s="8">
        <v>21.2</v>
      </c>
    </row>
    <row r="18" spans="1:4" ht="15.75">
      <c r="A18" s="40">
        <v>10</v>
      </c>
      <c r="B18" s="143" t="s">
        <v>13</v>
      </c>
      <c r="C18" s="30">
        <v>35.7</v>
      </c>
      <c r="D18" s="8">
        <v>35.5</v>
      </c>
    </row>
    <row r="19" spans="1:4" ht="15.75">
      <c r="A19" s="40">
        <v>11</v>
      </c>
      <c r="B19" s="143" t="s">
        <v>14</v>
      </c>
      <c r="C19" s="30">
        <v>21.7</v>
      </c>
      <c r="D19" s="8">
        <v>21.5</v>
      </c>
    </row>
    <row r="20" spans="1:4" ht="15.75">
      <c r="A20" s="40">
        <v>12</v>
      </c>
      <c r="B20" s="143" t="s">
        <v>15</v>
      </c>
      <c r="C20" s="30">
        <v>7.1</v>
      </c>
      <c r="D20" s="8">
        <v>7</v>
      </c>
    </row>
    <row r="21" spans="1:4" ht="15.75">
      <c r="A21" s="40">
        <v>13</v>
      </c>
      <c r="B21" s="143" t="s">
        <v>16</v>
      </c>
      <c r="C21" s="30">
        <v>17.7</v>
      </c>
      <c r="D21" s="8">
        <v>17.6</v>
      </c>
    </row>
    <row r="22" spans="1:4" ht="15.75">
      <c r="A22" s="40">
        <v>14</v>
      </c>
      <c r="B22" s="143" t="s">
        <v>17</v>
      </c>
      <c r="C22" s="30">
        <v>44.6</v>
      </c>
      <c r="D22" s="8">
        <v>44.4</v>
      </c>
    </row>
    <row r="23" spans="1:4" ht="15.75">
      <c r="A23" s="40">
        <v>15</v>
      </c>
      <c r="B23" s="143" t="s">
        <v>18</v>
      </c>
      <c r="C23" s="30">
        <v>17.7</v>
      </c>
      <c r="D23" s="8">
        <v>17.6</v>
      </c>
    </row>
    <row r="24" spans="1:4" ht="15.75">
      <c r="A24" s="40">
        <v>16</v>
      </c>
      <c r="B24" s="143" t="s">
        <v>19</v>
      </c>
      <c r="C24" s="30">
        <v>17.7</v>
      </c>
      <c r="D24" s="8">
        <v>17.6</v>
      </c>
    </row>
    <row r="25" spans="1:4" ht="15.75">
      <c r="A25" s="40">
        <v>17</v>
      </c>
      <c r="B25" s="143" t="s">
        <v>20</v>
      </c>
      <c r="C25" s="30">
        <v>17.7</v>
      </c>
      <c r="D25" s="8">
        <v>17.6</v>
      </c>
    </row>
    <row r="26" spans="1:4" ht="15.75">
      <c r="A26" s="40">
        <v>18</v>
      </c>
      <c r="B26" s="143" t="s">
        <v>21</v>
      </c>
      <c r="C26" s="30">
        <v>44.5</v>
      </c>
      <c r="D26" s="8">
        <v>44.3</v>
      </c>
    </row>
    <row r="27" spans="1:4" ht="15.75">
      <c r="A27" s="40">
        <v>19</v>
      </c>
      <c r="B27" s="143" t="s">
        <v>23</v>
      </c>
      <c r="C27" s="30">
        <v>62.5</v>
      </c>
      <c r="D27" s="8">
        <v>62.1</v>
      </c>
    </row>
    <row r="28" spans="1:4" ht="15.75">
      <c r="A28" s="41"/>
      <c r="B28" s="10" t="s">
        <v>22</v>
      </c>
      <c r="C28" s="26">
        <f>SUM(C9:C27)</f>
        <v>575.5999999999999</v>
      </c>
      <c r="D28" s="26">
        <f>SUM(D9:D27)</f>
        <v>572.4000000000001</v>
      </c>
    </row>
    <row r="134" ht="12.75">
      <c r="B134" t="s">
        <v>129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35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48" customWidth="1"/>
    <col min="2" max="2" width="32.00390625" style="48" customWidth="1"/>
    <col min="3" max="3" width="21.57421875" style="48" customWidth="1"/>
    <col min="4" max="4" width="20.57421875" style="48" customWidth="1"/>
    <col min="5" max="5" width="11.140625" style="48" customWidth="1"/>
    <col min="6" max="16384" width="9.140625" style="48" customWidth="1"/>
  </cols>
  <sheetData>
    <row r="1" spans="1:4" s="47" customFormat="1" ht="15.75">
      <c r="A1" s="45"/>
      <c r="B1" s="46"/>
      <c r="C1" s="46"/>
      <c r="D1" s="90" t="s">
        <v>201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104.25" customHeight="1">
      <c r="A5" s="197" t="s">
        <v>242</v>
      </c>
      <c r="B5" s="197"/>
      <c r="C5" s="197"/>
      <c r="D5" s="197"/>
    </row>
    <row r="6" spans="1:4" ht="16.5" customHeight="1">
      <c r="A6" s="105"/>
      <c r="B6" s="105"/>
      <c r="C6" s="105"/>
      <c r="D6" s="105"/>
    </row>
    <row r="7" spans="1:7" ht="15.75">
      <c r="A7" s="49"/>
      <c r="B7" s="49"/>
      <c r="C7" s="49"/>
      <c r="D7" s="50" t="s">
        <v>1</v>
      </c>
      <c r="F7" s="112"/>
      <c r="G7" s="112"/>
    </row>
    <row r="8" spans="1:4" ht="36" customHeight="1">
      <c r="A8" s="51" t="s">
        <v>2</v>
      </c>
      <c r="B8" s="51" t="s">
        <v>3</v>
      </c>
      <c r="C8" s="28" t="s">
        <v>226</v>
      </c>
      <c r="D8" s="28" t="s">
        <v>225</v>
      </c>
    </row>
    <row r="9" spans="1:6" ht="16.5" customHeight="1">
      <c r="A9" s="53">
        <v>1</v>
      </c>
      <c r="B9" s="160" t="s">
        <v>5</v>
      </c>
      <c r="C9" s="30">
        <v>30843</v>
      </c>
      <c r="D9" s="8">
        <v>30671.1</v>
      </c>
      <c r="F9" s="83"/>
    </row>
    <row r="10" spans="1:6" ht="16.5" customHeight="1">
      <c r="A10" s="55">
        <v>2</v>
      </c>
      <c r="B10" s="161" t="s">
        <v>6</v>
      </c>
      <c r="C10" s="30">
        <v>32491.6</v>
      </c>
      <c r="D10" s="8">
        <v>32310.6</v>
      </c>
      <c r="F10" s="83"/>
    </row>
    <row r="11" spans="1:6" ht="15.75">
      <c r="A11" s="55">
        <v>3</v>
      </c>
      <c r="B11" s="161" t="s">
        <v>159</v>
      </c>
      <c r="C11" s="30">
        <v>65247.3</v>
      </c>
      <c r="D11" s="8">
        <v>64883.8</v>
      </c>
      <c r="F11" s="83"/>
    </row>
    <row r="12" spans="1:6" ht="15.75">
      <c r="A12" s="55">
        <v>4</v>
      </c>
      <c r="B12" s="161" t="s">
        <v>7</v>
      </c>
      <c r="C12" s="30">
        <v>31103.5</v>
      </c>
      <c r="D12" s="8">
        <v>30930.3</v>
      </c>
      <c r="F12" s="83"/>
    </row>
    <row r="13" spans="1:6" ht="15.75">
      <c r="A13" s="55">
        <v>5</v>
      </c>
      <c r="B13" s="161" t="s">
        <v>8</v>
      </c>
      <c r="C13" s="30">
        <v>72969</v>
      </c>
      <c r="D13" s="8">
        <v>72562.5</v>
      </c>
      <c r="F13" s="83"/>
    </row>
    <row r="14" spans="1:6" ht="15.75">
      <c r="A14" s="55">
        <v>6</v>
      </c>
      <c r="B14" s="161" t="s">
        <v>9</v>
      </c>
      <c r="C14" s="30">
        <v>20434</v>
      </c>
      <c r="D14" s="8">
        <v>20320.2</v>
      </c>
      <c r="F14" s="83"/>
    </row>
    <row r="15" spans="1:6" ht="15.75">
      <c r="A15" s="55">
        <v>7</v>
      </c>
      <c r="B15" s="161" t="s">
        <v>10</v>
      </c>
      <c r="C15" s="30">
        <v>19316.1</v>
      </c>
      <c r="D15" s="8">
        <v>19208.5</v>
      </c>
      <c r="F15" s="83"/>
    </row>
    <row r="16" spans="1:6" ht="15.75">
      <c r="A16" s="55">
        <v>8</v>
      </c>
      <c r="B16" s="161" t="s">
        <v>11</v>
      </c>
      <c r="C16" s="30">
        <v>21973.8</v>
      </c>
      <c r="D16" s="8">
        <v>21851.3</v>
      </c>
      <c r="F16" s="83"/>
    </row>
    <row r="17" spans="1:6" ht="15.75">
      <c r="A17" s="55">
        <v>9</v>
      </c>
      <c r="B17" s="161" t="s">
        <v>12</v>
      </c>
      <c r="C17" s="30">
        <v>22064.4</v>
      </c>
      <c r="D17" s="8">
        <v>21941.4</v>
      </c>
      <c r="F17" s="83"/>
    </row>
    <row r="18" spans="1:6" ht="15.75">
      <c r="A18" s="55">
        <v>10</v>
      </c>
      <c r="B18" s="161" t="s">
        <v>13</v>
      </c>
      <c r="C18" s="30">
        <v>28114.7</v>
      </c>
      <c r="D18" s="8">
        <v>27958</v>
      </c>
      <c r="F18" s="83"/>
    </row>
    <row r="19" spans="1:6" ht="15.75">
      <c r="A19" s="55">
        <v>11</v>
      </c>
      <c r="B19" s="161" t="s">
        <v>14</v>
      </c>
      <c r="C19" s="30">
        <v>24869.5</v>
      </c>
      <c r="D19" s="8">
        <v>24731.1</v>
      </c>
      <c r="F19" s="83"/>
    </row>
    <row r="20" spans="1:6" ht="15.75">
      <c r="A20" s="55">
        <v>12</v>
      </c>
      <c r="B20" s="161" t="s">
        <v>15</v>
      </c>
      <c r="C20" s="30">
        <v>7452.2</v>
      </c>
      <c r="D20" s="8">
        <v>7410.7</v>
      </c>
      <c r="F20" s="83"/>
    </row>
    <row r="21" spans="1:6" ht="15.75">
      <c r="A21" s="55">
        <v>13</v>
      </c>
      <c r="B21" s="161" t="s">
        <v>16</v>
      </c>
      <c r="C21" s="30">
        <v>18265.8</v>
      </c>
      <c r="D21" s="8">
        <v>18164</v>
      </c>
      <c r="F21" s="83"/>
    </row>
    <row r="22" spans="1:6" ht="15.75">
      <c r="A22" s="55">
        <v>14</v>
      </c>
      <c r="B22" s="161" t="s">
        <v>17</v>
      </c>
      <c r="C22" s="30">
        <v>54779.3</v>
      </c>
      <c r="D22" s="8">
        <v>54474.2</v>
      </c>
      <c r="F22" s="83"/>
    </row>
    <row r="23" spans="1:6" ht="15.75">
      <c r="A23" s="55">
        <v>15</v>
      </c>
      <c r="B23" s="161" t="s">
        <v>18</v>
      </c>
      <c r="C23" s="30">
        <v>18054.5</v>
      </c>
      <c r="D23" s="8">
        <v>17953.9</v>
      </c>
      <c r="F23" s="83"/>
    </row>
    <row r="24" spans="1:6" ht="15.75">
      <c r="A24" s="55">
        <v>16</v>
      </c>
      <c r="B24" s="161" t="s">
        <v>19</v>
      </c>
      <c r="C24" s="30">
        <v>19636.6</v>
      </c>
      <c r="D24" s="8">
        <v>19527.2</v>
      </c>
      <c r="F24" s="83"/>
    </row>
    <row r="25" spans="1:6" ht="15.75">
      <c r="A25" s="55">
        <v>17</v>
      </c>
      <c r="B25" s="161" t="s">
        <v>20</v>
      </c>
      <c r="C25" s="30">
        <v>18114.9</v>
      </c>
      <c r="D25" s="8">
        <v>18014</v>
      </c>
      <c r="F25" s="83"/>
    </row>
    <row r="26" spans="1:6" ht="15.75">
      <c r="A26" s="55">
        <v>18</v>
      </c>
      <c r="B26" s="161" t="s">
        <v>21</v>
      </c>
      <c r="C26" s="30">
        <v>27787.4</v>
      </c>
      <c r="D26" s="8">
        <v>27632.6</v>
      </c>
      <c r="F26" s="83"/>
    </row>
    <row r="27" spans="1:6" ht="15.75">
      <c r="A27" s="55">
        <v>19</v>
      </c>
      <c r="B27" s="110" t="s">
        <v>23</v>
      </c>
      <c r="C27" s="30">
        <v>173828.9</v>
      </c>
      <c r="D27" s="8">
        <v>172860.5</v>
      </c>
      <c r="F27" s="83"/>
    </row>
    <row r="28" spans="1:4" ht="19.5" customHeight="1">
      <c r="A28" s="56"/>
      <c r="B28" s="81" t="s">
        <v>22</v>
      </c>
      <c r="C28" s="58">
        <f>SUM(C9:C27)</f>
        <v>707346.5</v>
      </c>
      <c r="D28" s="58">
        <f>SUM(D9:D27)</f>
        <v>703405.9</v>
      </c>
    </row>
    <row r="135" ht="12.75">
      <c r="B135" s="48" t="s">
        <v>129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7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48" customWidth="1"/>
    <col min="2" max="2" width="31.7109375" style="48" customWidth="1"/>
    <col min="3" max="3" width="23.00390625" style="48" customWidth="1"/>
    <col min="4" max="4" width="20.57421875" style="48" customWidth="1"/>
    <col min="5" max="5" width="12.57421875" style="48" customWidth="1"/>
    <col min="6" max="16384" width="9.140625" style="48" customWidth="1"/>
  </cols>
  <sheetData>
    <row r="1" spans="1:4" s="47" customFormat="1" ht="15.75">
      <c r="A1" s="45"/>
      <c r="B1" s="46"/>
      <c r="C1" s="46"/>
      <c r="D1" s="90" t="s">
        <v>252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63.75" customHeight="1">
      <c r="A5" s="197" t="s">
        <v>244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F6" s="112"/>
      <c r="G6" s="112"/>
    </row>
    <row r="7" spans="1:6" ht="40.5" customHeight="1">
      <c r="A7" s="51" t="s">
        <v>2</v>
      </c>
      <c r="B7" s="107" t="s">
        <v>3</v>
      </c>
      <c r="C7" s="28" t="s">
        <v>226</v>
      </c>
      <c r="D7" s="28" t="s">
        <v>225</v>
      </c>
      <c r="E7" s="176"/>
      <c r="F7" s="176"/>
    </row>
    <row r="8" spans="1:6" ht="16.5" customHeight="1">
      <c r="A8" s="53">
        <v>1</v>
      </c>
      <c r="B8" s="54" t="s">
        <v>5</v>
      </c>
      <c r="C8" s="30">
        <v>28657.4</v>
      </c>
      <c r="D8" s="30">
        <v>28497.8</v>
      </c>
      <c r="E8" s="177"/>
      <c r="F8" s="182"/>
    </row>
    <row r="9" spans="1:6" ht="16.5" customHeight="1">
      <c r="A9" s="55">
        <v>2</v>
      </c>
      <c r="B9" s="54" t="s">
        <v>6</v>
      </c>
      <c r="C9" s="30">
        <v>23169.9</v>
      </c>
      <c r="D9" s="30">
        <v>23040.8</v>
      </c>
      <c r="E9" s="177"/>
      <c r="F9" s="182"/>
    </row>
    <row r="10" spans="1:6" ht="15.75">
      <c r="A10" s="55">
        <v>3</v>
      </c>
      <c r="B10" s="54" t="s">
        <v>159</v>
      </c>
      <c r="C10" s="30">
        <v>44510.5</v>
      </c>
      <c r="D10" s="30">
        <v>44262.5</v>
      </c>
      <c r="E10" s="177"/>
      <c r="F10" s="182"/>
    </row>
    <row r="11" spans="1:6" ht="15.75">
      <c r="A11" s="55">
        <v>4</v>
      </c>
      <c r="B11" s="54" t="s">
        <v>7</v>
      </c>
      <c r="C11" s="30">
        <v>18292</v>
      </c>
      <c r="D11" s="30">
        <v>18190.1</v>
      </c>
      <c r="E11" s="177"/>
      <c r="F11" s="182"/>
    </row>
    <row r="12" spans="1:6" ht="15.75">
      <c r="A12" s="55">
        <v>5</v>
      </c>
      <c r="B12" s="54" t="s">
        <v>8</v>
      </c>
      <c r="C12" s="30">
        <v>43900.8</v>
      </c>
      <c r="D12" s="30">
        <v>43656.2</v>
      </c>
      <c r="E12" s="177"/>
      <c r="F12" s="182"/>
    </row>
    <row r="13" spans="1:6" ht="15.75">
      <c r="A13" s="55">
        <v>6</v>
      </c>
      <c r="B13" s="54" t="s">
        <v>9</v>
      </c>
      <c r="C13" s="30">
        <v>25608.8</v>
      </c>
      <c r="D13" s="30">
        <v>25466.1</v>
      </c>
      <c r="E13" s="177"/>
      <c r="F13" s="182"/>
    </row>
    <row r="14" spans="1:6" ht="15.75">
      <c r="A14" s="55">
        <v>7</v>
      </c>
      <c r="B14" s="54" t="s">
        <v>10</v>
      </c>
      <c r="C14" s="30">
        <v>12072.7</v>
      </c>
      <c r="D14" s="30">
        <v>12005.4</v>
      </c>
      <c r="E14" s="177"/>
      <c r="F14" s="182"/>
    </row>
    <row r="15" spans="1:6" ht="15.75">
      <c r="A15" s="55">
        <v>8</v>
      </c>
      <c r="B15" s="54" t="s">
        <v>11</v>
      </c>
      <c r="C15" s="30">
        <v>31706.1</v>
      </c>
      <c r="D15" s="30">
        <v>31529.5</v>
      </c>
      <c r="E15" s="177"/>
      <c r="F15" s="182"/>
    </row>
    <row r="16" spans="1:6" ht="15.75">
      <c r="A16" s="55">
        <v>9</v>
      </c>
      <c r="B16" s="54" t="s">
        <v>12</v>
      </c>
      <c r="C16" s="30">
        <v>24267.3</v>
      </c>
      <c r="D16" s="30">
        <v>24132.1</v>
      </c>
      <c r="E16" s="177"/>
      <c r="F16" s="182"/>
    </row>
    <row r="17" spans="1:6" ht="15.75">
      <c r="A17" s="55">
        <v>10</v>
      </c>
      <c r="B17" s="54" t="s">
        <v>13</v>
      </c>
      <c r="C17" s="30">
        <v>14633.6</v>
      </c>
      <c r="D17" s="30">
        <v>14552.1</v>
      </c>
      <c r="E17" s="177"/>
      <c r="F17" s="182"/>
    </row>
    <row r="18" spans="1:6" ht="15.75">
      <c r="A18" s="55">
        <v>11</v>
      </c>
      <c r="B18" s="54" t="s">
        <v>14</v>
      </c>
      <c r="C18" s="30">
        <v>9999.6</v>
      </c>
      <c r="D18" s="30">
        <v>9944</v>
      </c>
      <c r="E18" s="177"/>
      <c r="F18" s="182"/>
    </row>
    <row r="19" spans="1:6" ht="15.75">
      <c r="A19" s="55">
        <v>12</v>
      </c>
      <c r="B19" s="54" t="s">
        <v>15</v>
      </c>
      <c r="C19" s="30">
        <v>9755.7</v>
      </c>
      <c r="D19" s="30">
        <v>9701.4</v>
      </c>
      <c r="E19" s="177"/>
      <c r="F19" s="182"/>
    </row>
    <row r="20" spans="1:6" ht="15.75">
      <c r="A20" s="55">
        <v>13</v>
      </c>
      <c r="B20" s="54" t="s">
        <v>16</v>
      </c>
      <c r="C20" s="30">
        <v>10975.2</v>
      </c>
      <c r="D20" s="30">
        <v>10914</v>
      </c>
      <c r="E20" s="177"/>
      <c r="F20" s="182"/>
    </row>
    <row r="21" spans="1:6" ht="15.75">
      <c r="A21" s="55">
        <v>14</v>
      </c>
      <c r="B21" s="54" t="s">
        <v>17</v>
      </c>
      <c r="C21" s="30">
        <v>63412.2</v>
      </c>
      <c r="D21" s="30">
        <v>63059</v>
      </c>
      <c r="E21" s="177"/>
      <c r="F21" s="182"/>
    </row>
    <row r="22" spans="1:6" ht="15.75">
      <c r="A22" s="55">
        <v>15</v>
      </c>
      <c r="B22" s="54" t="s">
        <v>18</v>
      </c>
      <c r="C22" s="30">
        <v>28047.7</v>
      </c>
      <c r="D22" s="30">
        <v>27891.5</v>
      </c>
      <c r="E22" s="177"/>
      <c r="F22" s="182"/>
    </row>
    <row r="23" spans="1:6" ht="15.75">
      <c r="A23" s="55">
        <v>16</v>
      </c>
      <c r="B23" s="54" t="s">
        <v>19</v>
      </c>
      <c r="C23" s="30">
        <v>25608.8</v>
      </c>
      <c r="D23" s="30">
        <v>25466.1</v>
      </c>
      <c r="E23" s="177"/>
      <c r="F23" s="182"/>
    </row>
    <row r="24" spans="1:6" ht="15.75">
      <c r="A24" s="55">
        <v>17</v>
      </c>
      <c r="B24" s="54" t="s">
        <v>20</v>
      </c>
      <c r="C24" s="30">
        <v>12926.4</v>
      </c>
      <c r="D24" s="30">
        <v>12854.4</v>
      </c>
      <c r="E24" s="177"/>
      <c r="F24" s="182"/>
    </row>
    <row r="25" spans="1:6" ht="15.75">
      <c r="A25" s="55">
        <v>18</v>
      </c>
      <c r="B25" s="54" t="s">
        <v>21</v>
      </c>
      <c r="C25" s="30">
        <v>88411.3</v>
      </c>
      <c r="D25" s="30">
        <v>87918.7</v>
      </c>
      <c r="E25" s="177"/>
      <c r="F25" s="182"/>
    </row>
    <row r="26" spans="1:6" ht="15.75">
      <c r="A26" s="55">
        <v>19</v>
      </c>
      <c r="B26" s="54" t="s">
        <v>23</v>
      </c>
      <c r="C26" s="30">
        <v>120117.4</v>
      </c>
      <c r="D26" s="30">
        <v>119448.2</v>
      </c>
      <c r="E26" s="177"/>
      <c r="F26" s="182"/>
    </row>
    <row r="27" spans="1:6" ht="19.5" customHeight="1">
      <c r="A27" s="56"/>
      <c r="B27" s="57" t="s">
        <v>22</v>
      </c>
      <c r="C27" s="58">
        <f>SUM(C8:C26)</f>
        <v>636073.4</v>
      </c>
      <c r="D27" s="58">
        <f>SUM(D8:D26)</f>
        <v>632529.9</v>
      </c>
      <c r="E27" s="176"/>
      <c r="F27" s="17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50"/>
  <sheetViews>
    <sheetView view="pageBreakPreview" zoomScaleSheetLayoutView="100" zoomScalePageLayoutView="0" workbookViewId="0" topLeftCell="A1">
      <selection activeCell="D2" sqref="D2"/>
    </sheetView>
  </sheetViews>
  <sheetFormatPr defaultColWidth="5.7109375" defaultRowHeight="12.75"/>
  <cols>
    <col min="1" max="1" width="5.7109375" style="11" customWidth="1"/>
    <col min="2" max="2" width="43.8515625" style="11" customWidth="1"/>
    <col min="3" max="3" width="17.421875" style="11" customWidth="1"/>
    <col min="4" max="4" width="16.8515625" style="11" customWidth="1"/>
    <col min="5" max="5" width="11.140625" style="14" customWidth="1"/>
    <col min="6" max="6" width="7.7109375" style="11" customWidth="1"/>
    <col min="7" max="7" width="10.140625" style="11" customWidth="1"/>
    <col min="8" max="16384" width="5.7109375" style="11" customWidth="1"/>
  </cols>
  <sheetData>
    <row r="1" spans="4:7" ht="15.75">
      <c r="D1" s="89" t="s">
        <v>255</v>
      </c>
      <c r="E1" s="13"/>
      <c r="F1" s="12"/>
      <c r="G1" s="12"/>
    </row>
    <row r="2" spans="4:7" ht="15.75">
      <c r="D2" s="91" t="s">
        <v>211</v>
      </c>
      <c r="E2" s="13"/>
      <c r="F2" s="12"/>
      <c r="G2" s="12"/>
    </row>
    <row r="3" spans="5:7" ht="12.75">
      <c r="E3" s="13"/>
      <c r="F3" s="12"/>
      <c r="G3" s="12"/>
    </row>
    <row r="4" spans="1:7" s="14" customFormat="1" ht="15.75">
      <c r="A4" s="201" t="s">
        <v>0</v>
      </c>
      <c r="B4" s="201"/>
      <c r="C4" s="201"/>
      <c r="D4" s="201"/>
      <c r="E4" s="13"/>
      <c r="F4" s="13"/>
      <c r="G4" s="13"/>
    </row>
    <row r="5" spans="1:7" ht="53.25" customHeight="1">
      <c r="A5" s="202" t="s">
        <v>245</v>
      </c>
      <c r="B5" s="202"/>
      <c r="C5" s="202"/>
      <c r="D5" s="202"/>
      <c r="E5" s="13"/>
      <c r="F5" s="12"/>
      <c r="G5" s="12"/>
    </row>
    <row r="6" spans="1:7" ht="26.25" customHeight="1">
      <c r="A6" s="15"/>
      <c r="B6" s="203" t="s">
        <v>1</v>
      </c>
      <c r="C6" s="203"/>
      <c r="D6" s="203"/>
      <c r="E6" s="13"/>
      <c r="F6" s="112"/>
      <c r="G6" s="112"/>
    </row>
    <row r="7" spans="1:7" ht="31.5">
      <c r="A7" s="35" t="s">
        <v>24</v>
      </c>
      <c r="B7" s="34" t="s">
        <v>198</v>
      </c>
      <c r="C7" s="28" t="s">
        <v>226</v>
      </c>
      <c r="D7" s="28" t="s">
        <v>225</v>
      </c>
      <c r="E7" s="13"/>
      <c r="F7" s="12"/>
      <c r="G7" s="12"/>
    </row>
    <row r="8" spans="1:7" ht="15.75">
      <c r="A8" s="126"/>
      <c r="B8" s="118" t="s">
        <v>25</v>
      </c>
      <c r="C8" s="132">
        <f>SUM(C9:C15)</f>
        <v>6.6000000000000005</v>
      </c>
      <c r="D8" s="132">
        <f>SUM(D9:D15)</f>
        <v>6.800000000000001</v>
      </c>
      <c r="E8" s="183"/>
      <c r="F8" s="23"/>
      <c r="G8" s="12"/>
    </row>
    <row r="9" spans="1:7" ht="15.75">
      <c r="A9" s="125">
        <v>1</v>
      </c>
      <c r="B9" s="119" t="s">
        <v>26</v>
      </c>
      <c r="C9" s="30">
        <v>1</v>
      </c>
      <c r="D9" s="8">
        <v>1</v>
      </c>
      <c r="E9" s="184"/>
      <c r="F9" s="22"/>
      <c r="G9" s="12"/>
    </row>
    <row r="10" spans="1:7" ht="15.75">
      <c r="A10" s="125">
        <v>2</v>
      </c>
      <c r="B10" s="120" t="s">
        <v>27</v>
      </c>
      <c r="C10" s="30">
        <v>0.9</v>
      </c>
      <c r="D10" s="8">
        <v>1</v>
      </c>
      <c r="E10" s="184"/>
      <c r="F10" s="22"/>
      <c r="G10" s="12"/>
    </row>
    <row r="11" spans="1:7" ht="15.75">
      <c r="A11" s="125">
        <v>3</v>
      </c>
      <c r="B11" s="120" t="s">
        <v>28</v>
      </c>
      <c r="C11" s="30">
        <v>0.9</v>
      </c>
      <c r="D11" s="8">
        <v>1</v>
      </c>
      <c r="E11" s="184"/>
      <c r="F11" s="22"/>
      <c r="G11" s="12"/>
    </row>
    <row r="12" spans="1:7" ht="15.75">
      <c r="A12" s="125">
        <v>4</v>
      </c>
      <c r="B12" s="120" t="s">
        <v>29</v>
      </c>
      <c r="C12" s="30">
        <v>1</v>
      </c>
      <c r="D12" s="8">
        <v>0.9</v>
      </c>
      <c r="E12" s="184"/>
      <c r="F12" s="22"/>
      <c r="G12" s="12"/>
    </row>
    <row r="13" spans="1:7" ht="15.75">
      <c r="A13" s="125">
        <v>5</v>
      </c>
      <c r="B13" s="120" t="s">
        <v>30</v>
      </c>
      <c r="C13" s="30">
        <v>0.9</v>
      </c>
      <c r="D13" s="8">
        <v>1</v>
      </c>
      <c r="E13" s="184"/>
      <c r="F13" s="22"/>
      <c r="G13" s="12"/>
    </row>
    <row r="14" spans="1:7" ht="15.75">
      <c r="A14" s="125">
        <v>6</v>
      </c>
      <c r="B14" s="120" t="s">
        <v>31</v>
      </c>
      <c r="C14" s="30">
        <v>1</v>
      </c>
      <c r="D14" s="8">
        <v>0.9</v>
      </c>
      <c r="E14" s="184"/>
      <c r="F14" s="22"/>
      <c r="G14" s="12"/>
    </row>
    <row r="15" spans="1:7" ht="15.75">
      <c r="A15" s="125">
        <v>7</v>
      </c>
      <c r="B15" s="120" t="s">
        <v>199</v>
      </c>
      <c r="C15" s="30">
        <v>0.9</v>
      </c>
      <c r="D15" s="8">
        <v>1</v>
      </c>
      <c r="E15" s="184"/>
      <c r="F15" s="22"/>
      <c r="G15" s="12"/>
    </row>
    <row r="16" spans="1:7" ht="15.75">
      <c r="A16" s="127"/>
      <c r="B16" s="121" t="s">
        <v>32</v>
      </c>
      <c r="C16" s="132">
        <f>SUM(C17:C25)</f>
        <v>8.700000000000001</v>
      </c>
      <c r="D16" s="132">
        <f>SUM(D17:D25)</f>
        <v>8.5</v>
      </c>
      <c r="E16" s="183"/>
      <c r="F16" s="22"/>
      <c r="G16" s="12"/>
    </row>
    <row r="17" spans="1:7" ht="15.75">
      <c r="A17" s="128">
        <v>1</v>
      </c>
      <c r="B17" s="119" t="s">
        <v>162</v>
      </c>
      <c r="C17" s="30">
        <v>1</v>
      </c>
      <c r="D17" s="8">
        <v>1</v>
      </c>
      <c r="E17" s="184"/>
      <c r="F17" s="22"/>
      <c r="G17" s="12"/>
    </row>
    <row r="18" spans="1:7" ht="15.75">
      <c r="A18" s="128">
        <v>2</v>
      </c>
      <c r="B18" s="119" t="s">
        <v>33</v>
      </c>
      <c r="C18" s="30">
        <v>1</v>
      </c>
      <c r="D18" s="8">
        <v>0.9</v>
      </c>
      <c r="E18" s="184"/>
      <c r="F18" s="22"/>
      <c r="G18" s="12"/>
    </row>
    <row r="19" spans="1:7" ht="15.75">
      <c r="A19" s="128">
        <v>3</v>
      </c>
      <c r="B19" s="120" t="s">
        <v>34</v>
      </c>
      <c r="C19" s="30">
        <v>0.9</v>
      </c>
      <c r="D19" s="8">
        <v>1</v>
      </c>
      <c r="E19" s="184"/>
      <c r="F19" s="22"/>
      <c r="G19" s="12"/>
    </row>
    <row r="20" spans="1:7" ht="15.75">
      <c r="A20" s="128">
        <v>4</v>
      </c>
      <c r="B20" s="119" t="s">
        <v>35</v>
      </c>
      <c r="C20" s="30">
        <v>1</v>
      </c>
      <c r="D20" s="8">
        <v>0.9</v>
      </c>
      <c r="E20" s="184"/>
      <c r="F20" s="22"/>
      <c r="G20" s="12"/>
    </row>
    <row r="21" spans="1:7" ht="15.75">
      <c r="A21" s="128">
        <v>5</v>
      </c>
      <c r="B21" s="119" t="s">
        <v>36</v>
      </c>
      <c r="C21" s="30">
        <v>1</v>
      </c>
      <c r="D21" s="8">
        <v>0.9</v>
      </c>
      <c r="E21" s="184"/>
      <c r="F21" s="22"/>
      <c r="G21" s="12"/>
    </row>
    <row r="22" spans="1:7" ht="15.75">
      <c r="A22" s="128">
        <v>6</v>
      </c>
      <c r="B22" s="119" t="s">
        <v>37</v>
      </c>
      <c r="C22" s="30">
        <v>0.9</v>
      </c>
      <c r="D22" s="8">
        <v>1</v>
      </c>
      <c r="E22" s="184"/>
      <c r="F22" s="22"/>
      <c r="G22" s="12"/>
    </row>
    <row r="23" spans="1:7" ht="15.75">
      <c r="A23" s="128">
        <v>7</v>
      </c>
      <c r="B23" s="119" t="s">
        <v>133</v>
      </c>
      <c r="C23" s="30">
        <v>1</v>
      </c>
      <c r="D23" s="8">
        <v>0.9</v>
      </c>
      <c r="E23" s="184"/>
      <c r="F23" s="22"/>
      <c r="G23" s="12"/>
    </row>
    <row r="24" spans="1:7" ht="15.75">
      <c r="A24" s="128">
        <v>8</v>
      </c>
      <c r="B24" s="119" t="s">
        <v>38</v>
      </c>
      <c r="C24" s="30">
        <v>0.9</v>
      </c>
      <c r="D24" s="8">
        <v>1</v>
      </c>
      <c r="E24" s="184"/>
      <c r="F24" s="22"/>
      <c r="G24" s="12"/>
    </row>
    <row r="25" spans="1:7" ht="15.75">
      <c r="A25" s="128">
        <v>9</v>
      </c>
      <c r="B25" s="120" t="s">
        <v>39</v>
      </c>
      <c r="C25" s="30">
        <v>1</v>
      </c>
      <c r="D25" s="8">
        <v>0.9</v>
      </c>
      <c r="E25" s="184"/>
      <c r="F25" s="22"/>
      <c r="G25" s="12"/>
    </row>
    <row r="26" spans="1:7" ht="15.75">
      <c r="A26" s="127"/>
      <c r="B26" s="121" t="s">
        <v>40</v>
      </c>
      <c r="C26" s="132">
        <f>SUM(C27:C38)</f>
        <v>11.500000000000002</v>
      </c>
      <c r="D26" s="132">
        <f>SUM(D27:D38)</f>
        <v>11.200000000000001</v>
      </c>
      <c r="E26" s="183"/>
      <c r="F26" s="22"/>
      <c r="G26" s="12"/>
    </row>
    <row r="27" spans="1:7" ht="20.25" customHeight="1">
      <c r="A27" s="128">
        <v>1</v>
      </c>
      <c r="B27" s="119" t="s">
        <v>163</v>
      </c>
      <c r="C27" s="30">
        <v>0.9</v>
      </c>
      <c r="D27" s="30">
        <v>1</v>
      </c>
      <c r="E27" s="184"/>
      <c r="F27" s="22"/>
      <c r="G27" s="12"/>
    </row>
    <row r="28" spans="1:7" ht="15.75">
      <c r="A28" s="128">
        <v>2</v>
      </c>
      <c r="B28" s="119" t="s">
        <v>41</v>
      </c>
      <c r="C28" s="30">
        <v>1</v>
      </c>
      <c r="D28" s="30">
        <v>0.9</v>
      </c>
      <c r="E28" s="184"/>
      <c r="F28" s="22"/>
      <c r="G28" s="12"/>
    </row>
    <row r="29" spans="1:7" ht="15.75">
      <c r="A29" s="128">
        <v>3</v>
      </c>
      <c r="B29" s="120" t="s">
        <v>134</v>
      </c>
      <c r="C29" s="30">
        <v>1</v>
      </c>
      <c r="D29" s="30">
        <v>0.9</v>
      </c>
      <c r="E29" s="184"/>
      <c r="F29" s="22"/>
      <c r="G29" s="12"/>
    </row>
    <row r="30" spans="1:7" ht="15.75">
      <c r="A30" s="128">
        <v>4</v>
      </c>
      <c r="B30" s="119" t="s">
        <v>42</v>
      </c>
      <c r="C30" s="30">
        <v>0.9</v>
      </c>
      <c r="D30" s="30">
        <v>1</v>
      </c>
      <c r="E30" s="184"/>
      <c r="F30" s="22"/>
      <c r="G30" s="12"/>
    </row>
    <row r="31" spans="1:7" ht="15.75">
      <c r="A31" s="128">
        <v>5</v>
      </c>
      <c r="B31" s="119" t="s">
        <v>43</v>
      </c>
      <c r="C31" s="30">
        <v>0.9</v>
      </c>
      <c r="D31" s="30">
        <v>0.9</v>
      </c>
      <c r="E31" s="184"/>
      <c r="F31" s="22"/>
      <c r="G31" s="12"/>
    </row>
    <row r="32" spans="1:7" ht="15.75">
      <c r="A32" s="128">
        <v>6</v>
      </c>
      <c r="B32" s="120" t="s">
        <v>44</v>
      </c>
      <c r="C32" s="30">
        <v>1</v>
      </c>
      <c r="D32" s="30">
        <v>0.9</v>
      </c>
      <c r="E32" s="184"/>
      <c r="F32" s="22"/>
      <c r="G32" s="12"/>
    </row>
    <row r="33" spans="1:7" ht="15.75">
      <c r="A33" s="128">
        <v>7</v>
      </c>
      <c r="B33" s="119" t="s">
        <v>45</v>
      </c>
      <c r="C33" s="30">
        <v>1</v>
      </c>
      <c r="D33" s="30">
        <v>0.9</v>
      </c>
      <c r="E33" s="184"/>
      <c r="F33" s="22"/>
      <c r="G33" s="12"/>
    </row>
    <row r="34" spans="1:7" ht="15.75">
      <c r="A34" s="128">
        <v>8</v>
      </c>
      <c r="B34" s="119" t="s">
        <v>130</v>
      </c>
      <c r="C34" s="30">
        <v>0.9</v>
      </c>
      <c r="D34" s="30">
        <v>1</v>
      </c>
      <c r="E34" s="184"/>
      <c r="F34" s="22"/>
      <c r="G34" s="12"/>
    </row>
    <row r="35" spans="1:7" ht="15.75">
      <c r="A35" s="128">
        <v>9</v>
      </c>
      <c r="B35" s="119" t="s">
        <v>47</v>
      </c>
      <c r="C35" s="30">
        <v>1</v>
      </c>
      <c r="D35" s="30">
        <v>0.9</v>
      </c>
      <c r="E35" s="184"/>
      <c r="F35" s="22"/>
      <c r="G35" s="12"/>
    </row>
    <row r="36" spans="1:7" ht="15.75">
      <c r="A36" s="128">
        <v>10</v>
      </c>
      <c r="B36" s="119" t="s">
        <v>48</v>
      </c>
      <c r="C36" s="30">
        <v>1</v>
      </c>
      <c r="D36" s="30">
        <v>0.9</v>
      </c>
      <c r="E36" s="184"/>
      <c r="F36" s="22"/>
      <c r="G36" s="12"/>
    </row>
    <row r="37" spans="1:7" ht="15.75">
      <c r="A37" s="128">
        <v>11</v>
      </c>
      <c r="B37" s="119" t="s">
        <v>49</v>
      </c>
      <c r="C37" s="30">
        <v>0.9</v>
      </c>
      <c r="D37" s="30">
        <v>1</v>
      </c>
      <c r="E37" s="184"/>
      <c r="F37" s="22"/>
      <c r="G37" s="12"/>
    </row>
    <row r="38" spans="1:7" ht="15.75">
      <c r="A38" s="128">
        <v>12</v>
      </c>
      <c r="B38" s="119" t="s">
        <v>50</v>
      </c>
      <c r="C38" s="30">
        <v>1</v>
      </c>
      <c r="D38" s="30">
        <v>0.9</v>
      </c>
      <c r="E38" s="184"/>
      <c r="F38" s="22"/>
      <c r="G38" s="12"/>
    </row>
    <row r="39" spans="1:7" ht="15.75">
      <c r="A39" s="127"/>
      <c r="B39" s="121" t="s">
        <v>51</v>
      </c>
      <c r="C39" s="132">
        <f>SUM(C40:C50)</f>
        <v>10.500000000000002</v>
      </c>
      <c r="D39" s="132">
        <f>SUM(D40:D50)</f>
        <v>10.4</v>
      </c>
      <c r="E39" s="183"/>
      <c r="F39" s="22"/>
      <c r="G39" s="12"/>
    </row>
    <row r="40" spans="1:7" ht="15.75">
      <c r="A40" s="128">
        <v>1</v>
      </c>
      <c r="B40" s="119" t="s">
        <v>164</v>
      </c>
      <c r="C40" s="30">
        <v>1</v>
      </c>
      <c r="D40" s="30">
        <v>0.9</v>
      </c>
      <c r="E40" s="184"/>
      <c r="F40" s="22"/>
      <c r="G40" s="12"/>
    </row>
    <row r="41" spans="1:7" ht="15.75">
      <c r="A41" s="128">
        <v>2</v>
      </c>
      <c r="B41" s="119" t="s">
        <v>52</v>
      </c>
      <c r="C41" s="30">
        <v>1</v>
      </c>
      <c r="D41" s="30">
        <v>0.9</v>
      </c>
      <c r="E41" s="184"/>
      <c r="F41" s="22"/>
      <c r="G41" s="12"/>
    </row>
    <row r="42" spans="1:7" ht="15.75">
      <c r="A42" s="128">
        <v>3</v>
      </c>
      <c r="B42" s="119" t="s">
        <v>53</v>
      </c>
      <c r="C42" s="30">
        <v>0.9</v>
      </c>
      <c r="D42" s="30">
        <v>1</v>
      </c>
      <c r="E42" s="184"/>
      <c r="F42" s="22"/>
      <c r="G42" s="12"/>
    </row>
    <row r="43" spans="1:7" ht="15.75">
      <c r="A43" s="128">
        <v>4</v>
      </c>
      <c r="B43" s="119" t="s">
        <v>54</v>
      </c>
      <c r="C43" s="30">
        <v>1</v>
      </c>
      <c r="D43" s="30">
        <v>0.9</v>
      </c>
      <c r="E43" s="184"/>
      <c r="F43" s="22"/>
      <c r="G43" s="12"/>
    </row>
    <row r="44" spans="1:7" ht="15.75">
      <c r="A44" s="128">
        <v>5</v>
      </c>
      <c r="B44" s="119" t="s">
        <v>55</v>
      </c>
      <c r="C44" s="30">
        <v>1</v>
      </c>
      <c r="D44" s="30">
        <v>0.9</v>
      </c>
      <c r="E44" s="184"/>
      <c r="F44" s="22"/>
      <c r="G44" s="12"/>
    </row>
    <row r="45" spans="1:7" ht="15.75">
      <c r="A45" s="128">
        <v>6</v>
      </c>
      <c r="B45" s="119" t="s">
        <v>56</v>
      </c>
      <c r="C45" s="30">
        <v>0.9</v>
      </c>
      <c r="D45" s="30">
        <v>1</v>
      </c>
      <c r="E45" s="184"/>
      <c r="F45" s="22"/>
      <c r="G45" s="12"/>
    </row>
    <row r="46" spans="1:7" ht="15.75">
      <c r="A46" s="128">
        <v>7</v>
      </c>
      <c r="B46" s="119" t="s">
        <v>57</v>
      </c>
      <c r="C46" s="30">
        <v>1</v>
      </c>
      <c r="D46" s="30">
        <v>0.9</v>
      </c>
      <c r="E46" s="184"/>
      <c r="F46" s="22"/>
      <c r="G46" s="12"/>
    </row>
    <row r="47" spans="1:7" ht="15.75">
      <c r="A47" s="128">
        <v>8</v>
      </c>
      <c r="B47" s="119" t="s">
        <v>58</v>
      </c>
      <c r="C47" s="30">
        <v>0.9</v>
      </c>
      <c r="D47" s="30">
        <v>1</v>
      </c>
      <c r="E47" s="184"/>
      <c r="F47" s="22"/>
      <c r="G47" s="12"/>
    </row>
    <row r="48" spans="1:7" ht="15.75">
      <c r="A48" s="128">
        <v>9</v>
      </c>
      <c r="B48" s="119" t="s">
        <v>59</v>
      </c>
      <c r="C48" s="30">
        <v>0.9</v>
      </c>
      <c r="D48" s="30">
        <v>1</v>
      </c>
      <c r="E48" s="184"/>
      <c r="F48" s="22"/>
      <c r="G48" s="12"/>
    </row>
    <row r="49" spans="1:7" ht="15.75">
      <c r="A49" s="128">
        <v>10</v>
      </c>
      <c r="B49" s="119" t="s">
        <v>60</v>
      </c>
      <c r="C49" s="30">
        <v>1</v>
      </c>
      <c r="D49" s="30">
        <v>0.9</v>
      </c>
      <c r="E49" s="184"/>
      <c r="F49" s="22"/>
      <c r="G49" s="12"/>
    </row>
    <row r="50" spans="1:7" ht="15.75">
      <c r="A50" s="128">
        <v>11</v>
      </c>
      <c r="B50" s="119" t="s">
        <v>61</v>
      </c>
      <c r="C50" s="30">
        <v>0.9</v>
      </c>
      <c r="D50" s="30">
        <v>1</v>
      </c>
      <c r="E50" s="184"/>
      <c r="F50" s="22"/>
      <c r="G50" s="12"/>
    </row>
    <row r="51" spans="1:7" ht="15.75">
      <c r="A51" s="127"/>
      <c r="B51" s="122" t="s">
        <v>62</v>
      </c>
      <c r="C51" s="132">
        <f>SUM(C52:C61)</f>
        <v>9.5</v>
      </c>
      <c r="D51" s="132">
        <f>SUM(D52:D61)</f>
        <v>9.5</v>
      </c>
      <c r="E51" s="183"/>
      <c r="F51" s="22"/>
      <c r="G51" s="12"/>
    </row>
    <row r="52" spans="1:7" ht="15.75">
      <c r="A52" s="128">
        <v>1</v>
      </c>
      <c r="B52" s="123" t="s">
        <v>165</v>
      </c>
      <c r="C52" s="30">
        <v>1</v>
      </c>
      <c r="D52" s="30">
        <v>0.9</v>
      </c>
      <c r="E52" s="184"/>
      <c r="F52" s="22"/>
      <c r="G52" s="12"/>
    </row>
    <row r="53" spans="1:7" ht="15.75">
      <c r="A53" s="128">
        <v>2</v>
      </c>
      <c r="B53" s="119" t="s">
        <v>131</v>
      </c>
      <c r="C53" s="30">
        <v>0.9</v>
      </c>
      <c r="D53" s="30">
        <v>1</v>
      </c>
      <c r="E53" s="184"/>
      <c r="F53" s="22"/>
      <c r="G53" s="12"/>
    </row>
    <row r="54" spans="1:7" ht="15.75">
      <c r="A54" s="128">
        <v>3</v>
      </c>
      <c r="B54" s="119" t="s">
        <v>63</v>
      </c>
      <c r="C54" s="30">
        <v>1</v>
      </c>
      <c r="D54" s="30">
        <v>0.9</v>
      </c>
      <c r="E54" s="184"/>
      <c r="F54" s="22"/>
      <c r="G54" s="12"/>
    </row>
    <row r="55" spans="1:7" ht="15.75">
      <c r="A55" s="128">
        <v>4</v>
      </c>
      <c r="B55" s="119" t="s">
        <v>64</v>
      </c>
      <c r="C55" s="30">
        <v>1</v>
      </c>
      <c r="D55" s="30">
        <v>0.9</v>
      </c>
      <c r="E55" s="184"/>
      <c r="F55" s="22"/>
      <c r="G55" s="12"/>
    </row>
    <row r="56" spans="1:7" ht="15.75">
      <c r="A56" s="128">
        <v>5</v>
      </c>
      <c r="B56" s="119" t="s">
        <v>65</v>
      </c>
      <c r="C56" s="30">
        <v>0.9</v>
      </c>
      <c r="D56" s="30">
        <v>1</v>
      </c>
      <c r="E56" s="184"/>
      <c r="F56" s="22"/>
      <c r="G56" s="12"/>
    </row>
    <row r="57" spans="1:7" ht="15.75">
      <c r="A57" s="128">
        <v>6</v>
      </c>
      <c r="B57" s="120" t="s">
        <v>66</v>
      </c>
      <c r="C57" s="30">
        <v>1</v>
      </c>
      <c r="D57" s="30">
        <v>0.9</v>
      </c>
      <c r="E57" s="184"/>
      <c r="F57" s="22"/>
      <c r="G57" s="12"/>
    </row>
    <row r="58" spans="1:7" ht="15.75">
      <c r="A58" s="128">
        <v>7</v>
      </c>
      <c r="B58" s="119" t="s">
        <v>67</v>
      </c>
      <c r="C58" s="30">
        <v>0.9</v>
      </c>
      <c r="D58" s="30">
        <v>1</v>
      </c>
      <c r="E58" s="184"/>
      <c r="F58" s="22"/>
      <c r="G58" s="12"/>
    </row>
    <row r="59" spans="1:7" ht="15.75">
      <c r="A59" s="128">
        <v>8</v>
      </c>
      <c r="B59" s="119" t="s">
        <v>68</v>
      </c>
      <c r="C59" s="30">
        <v>1</v>
      </c>
      <c r="D59" s="30">
        <v>0.9</v>
      </c>
      <c r="E59" s="184"/>
      <c r="F59" s="22"/>
      <c r="G59" s="12"/>
    </row>
    <row r="60" spans="1:7" ht="15.75">
      <c r="A60" s="128">
        <v>9</v>
      </c>
      <c r="B60" s="119" t="s">
        <v>69</v>
      </c>
      <c r="C60" s="30">
        <v>0.9</v>
      </c>
      <c r="D60" s="30">
        <v>1</v>
      </c>
      <c r="E60" s="184"/>
      <c r="F60" s="22"/>
      <c r="G60" s="12"/>
    </row>
    <row r="61" spans="1:7" ht="15.75">
      <c r="A61" s="128">
        <v>10</v>
      </c>
      <c r="B61" s="119" t="s">
        <v>70</v>
      </c>
      <c r="C61" s="30">
        <v>0.9</v>
      </c>
      <c r="D61" s="30">
        <v>1</v>
      </c>
      <c r="E61" s="184"/>
      <c r="F61" s="22"/>
      <c r="G61" s="12"/>
    </row>
    <row r="62" spans="1:7" ht="15.75">
      <c r="A62" s="128"/>
      <c r="B62" s="121" t="s">
        <v>71</v>
      </c>
      <c r="C62" s="132">
        <f>C63+C64</f>
        <v>1.9</v>
      </c>
      <c r="D62" s="132">
        <f>D63+D64</f>
        <v>1.9</v>
      </c>
      <c r="E62" s="183"/>
      <c r="F62" s="22"/>
      <c r="G62" s="12"/>
    </row>
    <row r="63" spans="1:7" ht="15.75">
      <c r="A63" s="128">
        <v>1</v>
      </c>
      <c r="B63" s="119" t="s">
        <v>135</v>
      </c>
      <c r="C63" s="30">
        <v>1</v>
      </c>
      <c r="D63" s="30">
        <v>0.9</v>
      </c>
      <c r="E63" s="184"/>
      <c r="F63" s="22"/>
      <c r="G63" s="12"/>
    </row>
    <row r="64" spans="1:7" ht="15.75">
      <c r="A64" s="128">
        <v>2</v>
      </c>
      <c r="B64" s="119" t="s">
        <v>166</v>
      </c>
      <c r="C64" s="30">
        <v>0.9</v>
      </c>
      <c r="D64" s="30">
        <v>1</v>
      </c>
      <c r="E64" s="184"/>
      <c r="F64" s="22"/>
      <c r="G64" s="12"/>
    </row>
    <row r="65" spans="1:7" ht="15.75">
      <c r="A65" s="127"/>
      <c r="B65" s="121" t="s">
        <v>72</v>
      </c>
      <c r="C65" s="132">
        <f>SUM(C66:C71)</f>
        <v>5.7</v>
      </c>
      <c r="D65" s="132">
        <f>SUM(D66:D71)</f>
        <v>5.7</v>
      </c>
      <c r="E65" s="183"/>
      <c r="F65" s="22"/>
      <c r="G65" s="12"/>
    </row>
    <row r="66" spans="1:7" ht="15.75">
      <c r="A66" s="128">
        <v>1</v>
      </c>
      <c r="B66" s="119" t="s">
        <v>73</v>
      </c>
      <c r="C66" s="30">
        <v>1</v>
      </c>
      <c r="D66" s="30">
        <v>0.9</v>
      </c>
      <c r="E66" s="184"/>
      <c r="F66" s="22"/>
      <c r="G66" s="12"/>
    </row>
    <row r="67" spans="1:7" ht="15.75">
      <c r="A67" s="128">
        <v>2</v>
      </c>
      <c r="B67" s="119" t="s">
        <v>184</v>
      </c>
      <c r="C67" s="30">
        <v>0.9</v>
      </c>
      <c r="D67" s="30">
        <v>1</v>
      </c>
      <c r="E67" s="184"/>
      <c r="F67" s="22"/>
      <c r="G67" s="12"/>
    </row>
    <row r="68" spans="1:7" ht="15.75">
      <c r="A68" s="128">
        <v>3</v>
      </c>
      <c r="B68" s="119" t="s">
        <v>74</v>
      </c>
      <c r="C68" s="30">
        <v>1</v>
      </c>
      <c r="D68" s="30">
        <v>0.9</v>
      </c>
      <c r="E68" s="184"/>
      <c r="F68" s="22"/>
      <c r="G68" s="12"/>
    </row>
    <row r="69" spans="1:7" ht="15.75">
      <c r="A69" s="128">
        <v>4</v>
      </c>
      <c r="B69" s="119" t="s">
        <v>136</v>
      </c>
      <c r="C69" s="30">
        <v>0.9</v>
      </c>
      <c r="D69" s="30">
        <v>1</v>
      </c>
      <c r="E69" s="184"/>
      <c r="F69" s="22"/>
      <c r="G69" s="12"/>
    </row>
    <row r="70" spans="1:7" ht="15.75">
      <c r="A70" s="128">
        <v>5</v>
      </c>
      <c r="B70" s="119" t="s">
        <v>76</v>
      </c>
      <c r="C70" s="30">
        <v>1</v>
      </c>
      <c r="D70" s="30">
        <v>0.9</v>
      </c>
      <c r="E70" s="184"/>
      <c r="F70" s="22"/>
      <c r="G70" s="12"/>
    </row>
    <row r="71" spans="1:7" ht="15.75">
      <c r="A71" s="128">
        <v>6</v>
      </c>
      <c r="B71" s="119" t="s">
        <v>137</v>
      </c>
      <c r="C71" s="30">
        <v>0.9</v>
      </c>
      <c r="D71" s="30">
        <v>1</v>
      </c>
      <c r="E71" s="184"/>
      <c r="F71" s="22"/>
      <c r="G71" s="12"/>
    </row>
    <row r="72" spans="1:7" ht="15.75">
      <c r="A72" s="127"/>
      <c r="B72" s="121" t="s">
        <v>77</v>
      </c>
      <c r="C72" s="132">
        <f>SUM(C73:C80)</f>
        <v>7.6000000000000005</v>
      </c>
      <c r="D72" s="132">
        <f>SUM(D73:D80)</f>
        <v>7.6000000000000005</v>
      </c>
      <c r="E72" s="183"/>
      <c r="F72" s="22"/>
      <c r="G72" s="12"/>
    </row>
    <row r="73" spans="1:7" ht="15.75">
      <c r="A73" s="128">
        <v>1</v>
      </c>
      <c r="B73" s="119" t="s">
        <v>167</v>
      </c>
      <c r="C73" s="30">
        <v>1</v>
      </c>
      <c r="D73" s="30">
        <v>0.9</v>
      </c>
      <c r="E73" s="184"/>
      <c r="F73" s="22"/>
      <c r="G73" s="12"/>
    </row>
    <row r="74" spans="1:7" ht="15.75">
      <c r="A74" s="128">
        <v>2</v>
      </c>
      <c r="B74" s="119" t="s">
        <v>78</v>
      </c>
      <c r="C74" s="30">
        <v>0.9</v>
      </c>
      <c r="D74" s="30">
        <v>1</v>
      </c>
      <c r="E74" s="184"/>
      <c r="F74" s="22"/>
      <c r="G74" s="12"/>
    </row>
    <row r="75" spans="1:7" ht="15.75">
      <c r="A75" s="128">
        <v>3</v>
      </c>
      <c r="B75" s="119" t="s">
        <v>79</v>
      </c>
      <c r="C75" s="30">
        <v>0.9</v>
      </c>
      <c r="D75" s="30">
        <v>1</v>
      </c>
      <c r="E75" s="184"/>
      <c r="F75" s="22"/>
      <c r="G75" s="12"/>
    </row>
    <row r="76" spans="1:7" ht="15.75">
      <c r="A76" s="128">
        <v>4</v>
      </c>
      <c r="B76" s="119" t="s">
        <v>80</v>
      </c>
      <c r="C76" s="30">
        <v>1</v>
      </c>
      <c r="D76" s="30">
        <v>0.9</v>
      </c>
      <c r="E76" s="184"/>
      <c r="F76" s="22"/>
      <c r="G76" s="12"/>
    </row>
    <row r="77" spans="1:7" ht="15.75">
      <c r="A77" s="128">
        <v>5</v>
      </c>
      <c r="B77" s="119" t="s">
        <v>81</v>
      </c>
      <c r="C77" s="30">
        <v>0.9</v>
      </c>
      <c r="D77" s="30">
        <v>1</v>
      </c>
      <c r="E77" s="184"/>
      <c r="F77" s="22"/>
      <c r="G77" s="12"/>
    </row>
    <row r="78" spans="1:7" ht="15.75">
      <c r="A78" s="128">
        <v>6</v>
      </c>
      <c r="B78" s="119" t="s">
        <v>82</v>
      </c>
      <c r="C78" s="30">
        <v>1</v>
      </c>
      <c r="D78" s="30">
        <v>0.9</v>
      </c>
      <c r="E78" s="184"/>
      <c r="F78" s="22"/>
      <c r="G78" s="12"/>
    </row>
    <row r="79" spans="1:7" ht="15.75">
      <c r="A79" s="128">
        <v>7</v>
      </c>
      <c r="B79" s="119" t="s">
        <v>138</v>
      </c>
      <c r="C79" s="30">
        <v>0.9</v>
      </c>
      <c r="D79" s="30">
        <v>1</v>
      </c>
      <c r="E79" s="184"/>
      <c r="F79" s="22"/>
      <c r="G79" s="12"/>
    </row>
    <row r="80" spans="1:7" ht="15.75">
      <c r="A80" s="128">
        <v>8</v>
      </c>
      <c r="B80" s="119" t="s">
        <v>83</v>
      </c>
      <c r="C80" s="30">
        <v>1</v>
      </c>
      <c r="D80" s="30">
        <v>0.9</v>
      </c>
      <c r="E80" s="184"/>
      <c r="F80" s="22"/>
      <c r="G80" s="12"/>
    </row>
    <row r="81" spans="1:7" ht="15.75">
      <c r="A81" s="127"/>
      <c r="B81" s="121" t="s">
        <v>84</v>
      </c>
      <c r="C81" s="132">
        <f>SUM(C82:C88)</f>
        <v>6.7</v>
      </c>
      <c r="D81" s="132">
        <f>SUM(D82:D88)</f>
        <v>6.6000000000000005</v>
      </c>
      <c r="E81" s="183"/>
      <c r="F81" s="22"/>
      <c r="G81" s="12"/>
    </row>
    <row r="82" spans="1:7" ht="15.75">
      <c r="A82" s="128">
        <v>1</v>
      </c>
      <c r="B82" s="119" t="s">
        <v>85</v>
      </c>
      <c r="C82" s="30">
        <v>1</v>
      </c>
      <c r="D82" s="30">
        <v>0.9</v>
      </c>
      <c r="E82" s="184"/>
      <c r="F82" s="22"/>
      <c r="G82" s="12"/>
    </row>
    <row r="83" spans="1:7" ht="15.75">
      <c r="A83" s="128">
        <v>2</v>
      </c>
      <c r="B83" s="119" t="s">
        <v>86</v>
      </c>
      <c r="C83" s="30">
        <v>0.9</v>
      </c>
      <c r="D83" s="30">
        <v>1</v>
      </c>
      <c r="E83" s="184"/>
      <c r="F83" s="22"/>
      <c r="G83" s="12"/>
    </row>
    <row r="84" spans="1:7" ht="15.75">
      <c r="A84" s="128">
        <v>3</v>
      </c>
      <c r="B84" s="120" t="s">
        <v>87</v>
      </c>
      <c r="C84" s="30">
        <v>1</v>
      </c>
      <c r="D84" s="30">
        <v>0.9</v>
      </c>
      <c r="E84" s="184"/>
      <c r="F84" s="22"/>
      <c r="G84" s="12"/>
    </row>
    <row r="85" spans="1:7" ht="15.75">
      <c r="A85" s="128">
        <v>4</v>
      </c>
      <c r="B85" s="119" t="s">
        <v>139</v>
      </c>
      <c r="C85" s="30">
        <v>0.9</v>
      </c>
      <c r="D85" s="30">
        <v>1</v>
      </c>
      <c r="E85" s="184"/>
      <c r="F85" s="22"/>
      <c r="G85" s="12"/>
    </row>
    <row r="86" spans="1:7" ht="15.75">
      <c r="A86" s="128">
        <v>5</v>
      </c>
      <c r="B86" s="119" t="s">
        <v>88</v>
      </c>
      <c r="C86" s="30">
        <v>1</v>
      </c>
      <c r="D86" s="30">
        <v>0.9</v>
      </c>
      <c r="E86" s="184"/>
      <c r="F86" s="22"/>
      <c r="G86" s="12"/>
    </row>
    <row r="87" spans="1:7" ht="15.75">
      <c r="A87" s="128">
        <v>6</v>
      </c>
      <c r="B87" s="119" t="s">
        <v>89</v>
      </c>
      <c r="C87" s="30">
        <v>0.9</v>
      </c>
      <c r="D87" s="30">
        <v>1</v>
      </c>
      <c r="E87" s="184"/>
      <c r="F87" s="22"/>
      <c r="G87" s="12"/>
    </row>
    <row r="88" spans="1:7" ht="15.75">
      <c r="A88" s="128">
        <v>7</v>
      </c>
      <c r="B88" s="119" t="s">
        <v>90</v>
      </c>
      <c r="C88" s="30">
        <v>1</v>
      </c>
      <c r="D88" s="30">
        <v>0.9</v>
      </c>
      <c r="E88" s="184"/>
      <c r="F88" s="22"/>
      <c r="G88" s="12"/>
    </row>
    <row r="89" spans="1:7" ht="15.75">
      <c r="A89" s="127"/>
      <c r="B89" s="121" t="s">
        <v>91</v>
      </c>
      <c r="C89" s="132">
        <f>SUM(C90:C97)</f>
        <v>7.700000000000001</v>
      </c>
      <c r="D89" s="132">
        <f>SUM(D90:D97)</f>
        <v>7.500000000000001</v>
      </c>
      <c r="E89" s="183"/>
      <c r="F89" s="22"/>
      <c r="G89" s="12"/>
    </row>
    <row r="90" spans="1:7" ht="15.75">
      <c r="A90" s="128">
        <v>1</v>
      </c>
      <c r="B90" s="119" t="s">
        <v>168</v>
      </c>
      <c r="C90" s="30">
        <v>1</v>
      </c>
      <c r="D90" s="30">
        <v>0.9</v>
      </c>
      <c r="E90" s="184"/>
      <c r="F90" s="22"/>
      <c r="G90" s="12"/>
    </row>
    <row r="91" spans="1:7" ht="15.75">
      <c r="A91" s="128">
        <v>2</v>
      </c>
      <c r="B91" s="119" t="s">
        <v>92</v>
      </c>
      <c r="C91" s="30">
        <v>1</v>
      </c>
      <c r="D91" s="30">
        <v>0.9</v>
      </c>
      <c r="E91" s="184"/>
      <c r="F91" s="22"/>
      <c r="G91" s="12"/>
    </row>
    <row r="92" spans="1:7" ht="15.75">
      <c r="A92" s="128">
        <v>3</v>
      </c>
      <c r="B92" s="119" t="s">
        <v>93</v>
      </c>
      <c r="C92" s="30">
        <v>1</v>
      </c>
      <c r="D92" s="30">
        <v>0.9</v>
      </c>
      <c r="E92" s="184"/>
      <c r="F92" s="22"/>
      <c r="G92" s="12"/>
    </row>
    <row r="93" spans="1:7" ht="15.75">
      <c r="A93" s="128">
        <v>4</v>
      </c>
      <c r="B93" s="119" t="s">
        <v>94</v>
      </c>
      <c r="C93" s="30">
        <v>0.9</v>
      </c>
      <c r="D93" s="30">
        <v>1</v>
      </c>
      <c r="E93" s="184"/>
      <c r="F93" s="22"/>
      <c r="G93" s="12"/>
    </row>
    <row r="94" spans="1:7" ht="15.75">
      <c r="A94" s="128">
        <v>5</v>
      </c>
      <c r="B94" s="119" t="s">
        <v>95</v>
      </c>
      <c r="C94" s="30">
        <v>1</v>
      </c>
      <c r="D94" s="30">
        <v>0.9</v>
      </c>
      <c r="E94" s="184"/>
      <c r="F94" s="22"/>
      <c r="G94" s="12"/>
    </row>
    <row r="95" spans="1:7" ht="15.75">
      <c r="A95" s="128">
        <v>6</v>
      </c>
      <c r="B95" s="119" t="s">
        <v>96</v>
      </c>
      <c r="C95" s="30">
        <v>0.9</v>
      </c>
      <c r="D95" s="30">
        <v>1</v>
      </c>
      <c r="E95" s="184"/>
      <c r="F95" s="22"/>
      <c r="G95" s="12"/>
    </row>
    <row r="96" spans="1:7" ht="15.75">
      <c r="A96" s="128">
        <v>7</v>
      </c>
      <c r="B96" s="119" t="s">
        <v>97</v>
      </c>
      <c r="C96" s="30">
        <v>1</v>
      </c>
      <c r="D96" s="30">
        <v>0.9</v>
      </c>
      <c r="E96" s="184"/>
      <c r="F96" s="22"/>
      <c r="G96" s="12"/>
    </row>
    <row r="97" spans="1:7" ht="15.75">
      <c r="A97" s="128">
        <v>8</v>
      </c>
      <c r="B97" s="119" t="s">
        <v>98</v>
      </c>
      <c r="C97" s="30">
        <v>0.9</v>
      </c>
      <c r="D97" s="30">
        <v>1</v>
      </c>
      <c r="E97" s="184"/>
      <c r="F97" s="22"/>
      <c r="G97" s="12"/>
    </row>
    <row r="98" spans="1:7" ht="15.75">
      <c r="A98" s="127"/>
      <c r="B98" s="121" t="s">
        <v>99</v>
      </c>
      <c r="C98" s="132">
        <f>SUM(C99:C105)</f>
        <v>6.7</v>
      </c>
      <c r="D98" s="132">
        <f>SUM(D99:D105)</f>
        <v>6.7</v>
      </c>
      <c r="E98" s="183"/>
      <c r="F98" s="22"/>
      <c r="G98" s="12"/>
    </row>
    <row r="99" spans="1:7" ht="15.75">
      <c r="A99" s="128">
        <v>1</v>
      </c>
      <c r="B99" s="119" t="s">
        <v>169</v>
      </c>
      <c r="C99" s="30">
        <v>1</v>
      </c>
      <c r="D99" s="30">
        <v>1</v>
      </c>
      <c r="E99" s="184"/>
      <c r="F99" s="22"/>
      <c r="G99" s="12"/>
    </row>
    <row r="100" spans="1:7" ht="15.75">
      <c r="A100" s="128">
        <v>2</v>
      </c>
      <c r="B100" s="119" t="s">
        <v>100</v>
      </c>
      <c r="C100" s="30">
        <v>1</v>
      </c>
      <c r="D100" s="30">
        <v>0.9</v>
      </c>
      <c r="E100" s="184"/>
      <c r="F100" s="22"/>
      <c r="G100" s="12"/>
    </row>
    <row r="101" spans="1:7" ht="15.75">
      <c r="A101" s="128">
        <v>3</v>
      </c>
      <c r="B101" s="120" t="s">
        <v>140</v>
      </c>
      <c r="C101" s="30">
        <v>0.9</v>
      </c>
      <c r="D101" s="30">
        <v>1</v>
      </c>
      <c r="E101" s="184"/>
      <c r="F101" s="22"/>
      <c r="G101" s="12"/>
    </row>
    <row r="102" spans="1:7" ht="15.75">
      <c r="A102" s="128">
        <v>4</v>
      </c>
      <c r="B102" s="119" t="s">
        <v>101</v>
      </c>
      <c r="C102" s="30">
        <v>1</v>
      </c>
      <c r="D102" s="30">
        <v>0.9</v>
      </c>
      <c r="E102" s="184"/>
      <c r="F102" s="22"/>
      <c r="G102" s="12"/>
    </row>
    <row r="103" spans="1:7" ht="15.75">
      <c r="A103" s="128">
        <v>5</v>
      </c>
      <c r="B103" s="119" t="s">
        <v>141</v>
      </c>
      <c r="C103" s="30">
        <v>0.9</v>
      </c>
      <c r="D103" s="30">
        <v>1</v>
      </c>
      <c r="E103" s="184"/>
      <c r="F103" s="22"/>
      <c r="G103" s="12"/>
    </row>
    <row r="104" spans="1:7" ht="15.75">
      <c r="A104" s="128">
        <v>6</v>
      </c>
      <c r="B104" s="119" t="s">
        <v>102</v>
      </c>
      <c r="C104" s="30">
        <v>0.9</v>
      </c>
      <c r="D104" s="30">
        <v>1</v>
      </c>
      <c r="E104" s="184"/>
      <c r="F104" s="22"/>
      <c r="G104" s="12"/>
    </row>
    <row r="105" spans="1:7" ht="15.75">
      <c r="A105" s="128">
        <v>7</v>
      </c>
      <c r="B105" s="119" t="s">
        <v>103</v>
      </c>
      <c r="C105" s="30">
        <v>1</v>
      </c>
      <c r="D105" s="30">
        <v>0.9</v>
      </c>
      <c r="E105" s="184"/>
      <c r="F105" s="22"/>
      <c r="G105" s="12"/>
    </row>
    <row r="106" spans="1:7" ht="15.75">
      <c r="A106" s="127"/>
      <c r="B106" s="121" t="s">
        <v>104</v>
      </c>
      <c r="C106" s="132">
        <f>C107+C108</f>
        <v>1.9</v>
      </c>
      <c r="D106" s="132">
        <f>D107+D108</f>
        <v>2</v>
      </c>
      <c r="E106" s="183"/>
      <c r="F106" s="22"/>
      <c r="G106" s="12"/>
    </row>
    <row r="107" spans="1:7" ht="15.75">
      <c r="A107" s="128">
        <v>1</v>
      </c>
      <c r="B107" s="119" t="s">
        <v>142</v>
      </c>
      <c r="C107" s="30">
        <v>1</v>
      </c>
      <c r="D107" s="30">
        <v>1</v>
      </c>
      <c r="E107" s="184"/>
      <c r="F107" s="22"/>
      <c r="G107" s="12"/>
    </row>
    <row r="108" spans="1:7" ht="15.75">
      <c r="A108" s="128">
        <v>2</v>
      </c>
      <c r="B108" s="119" t="s">
        <v>170</v>
      </c>
      <c r="C108" s="30">
        <v>0.9</v>
      </c>
      <c r="D108" s="30">
        <v>1</v>
      </c>
      <c r="E108" s="184"/>
      <c r="F108" s="22"/>
      <c r="G108" s="12"/>
    </row>
    <row r="109" spans="1:7" ht="15.75">
      <c r="A109" s="127"/>
      <c r="B109" s="121" t="s">
        <v>105</v>
      </c>
      <c r="C109" s="132">
        <f>SUM(C110:C115)</f>
        <v>5.7</v>
      </c>
      <c r="D109" s="132">
        <f>SUM(D110:D115)</f>
        <v>5.7</v>
      </c>
      <c r="E109" s="183"/>
      <c r="F109" s="22"/>
      <c r="G109" s="12"/>
    </row>
    <row r="110" spans="1:7" ht="15.75">
      <c r="A110" s="128">
        <v>1</v>
      </c>
      <c r="B110" s="119" t="s">
        <v>171</v>
      </c>
      <c r="C110" s="30">
        <v>1</v>
      </c>
      <c r="D110" s="30">
        <v>0.9</v>
      </c>
      <c r="E110" s="184"/>
      <c r="F110" s="22"/>
      <c r="G110" s="12"/>
    </row>
    <row r="111" spans="1:7" ht="15.75">
      <c r="A111" s="128">
        <v>2</v>
      </c>
      <c r="B111" s="119" t="s">
        <v>143</v>
      </c>
      <c r="C111" s="30">
        <v>1</v>
      </c>
      <c r="D111" s="30">
        <v>0.9</v>
      </c>
      <c r="E111" s="184"/>
      <c r="F111" s="22"/>
      <c r="G111" s="12"/>
    </row>
    <row r="112" spans="1:7" ht="15.75">
      <c r="A112" s="128">
        <v>3</v>
      </c>
      <c r="B112" s="119" t="s">
        <v>106</v>
      </c>
      <c r="C112" s="30">
        <v>0.9</v>
      </c>
      <c r="D112" s="30">
        <v>1</v>
      </c>
      <c r="E112" s="184"/>
      <c r="F112" s="22"/>
      <c r="G112" s="12"/>
    </row>
    <row r="113" spans="1:7" ht="15.75">
      <c r="A113" s="128">
        <v>4</v>
      </c>
      <c r="B113" s="119" t="s">
        <v>107</v>
      </c>
      <c r="C113" s="30">
        <v>0.9</v>
      </c>
      <c r="D113" s="30">
        <v>1</v>
      </c>
      <c r="E113" s="184"/>
      <c r="F113" s="22"/>
      <c r="G113" s="12"/>
    </row>
    <row r="114" spans="1:7" ht="15.75">
      <c r="A114" s="128">
        <v>5</v>
      </c>
      <c r="B114" s="119" t="s">
        <v>108</v>
      </c>
      <c r="C114" s="30">
        <v>0.9</v>
      </c>
      <c r="D114" s="30">
        <v>1</v>
      </c>
      <c r="E114" s="184"/>
      <c r="F114" s="22"/>
      <c r="G114" s="12"/>
    </row>
    <row r="115" spans="1:7" ht="15.75">
      <c r="A115" s="128">
        <v>6</v>
      </c>
      <c r="B115" s="119" t="s">
        <v>144</v>
      </c>
      <c r="C115" s="30">
        <v>1</v>
      </c>
      <c r="D115" s="30">
        <v>0.9</v>
      </c>
      <c r="E115" s="184"/>
      <c r="F115" s="22"/>
      <c r="G115" s="12"/>
    </row>
    <row r="116" spans="1:7" ht="15.75">
      <c r="A116" s="127"/>
      <c r="B116" s="121" t="s">
        <v>109</v>
      </c>
      <c r="C116" s="132">
        <f>SUM(C117:C126)</f>
        <v>9.500000000000002</v>
      </c>
      <c r="D116" s="132">
        <f>SUM(D117:D126)</f>
        <v>9.5</v>
      </c>
      <c r="E116" s="183"/>
      <c r="F116" s="22"/>
      <c r="G116" s="12"/>
    </row>
    <row r="117" spans="1:7" ht="15.75">
      <c r="A117" s="128">
        <v>1</v>
      </c>
      <c r="B117" s="119" t="s">
        <v>172</v>
      </c>
      <c r="C117" s="30">
        <v>1</v>
      </c>
      <c r="D117" s="30">
        <v>0.9</v>
      </c>
      <c r="E117" s="184"/>
      <c r="F117" s="22"/>
      <c r="G117" s="12"/>
    </row>
    <row r="118" spans="1:7" ht="15.75">
      <c r="A118" s="128">
        <v>2</v>
      </c>
      <c r="B118" s="119" t="s">
        <v>41</v>
      </c>
      <c r="C118" s="30">
        <v>0.9</v>
      </c>
      <c r="D118" s="30">
        <v>1</v>
      </c>
      <c r="E118" s="184"/>
      <c r="F118" s="22"/>
      <c r="G118" s="12"/>
    </row>
    <row r="119" spans="1:7" ht="15.75">
      <c r="A119" s="128">
        <v>3</v>
      </c>
      <c r="B119" s="119" t="s">
        <v>110</v>
      </c>
      <c r="C119" s="30">
        <v>0.9</v>
      </c>
      <c r="D119" s="30">
        <v>1</v>
      </c>
      <c r="E119" s="184"/>
      <c r="F119" s="22"/>
      <c r="G119" s="12"/>
    </row>
    <row r="120" spans="1:7" ht="15.75">
      <c r="A120" s="128">
        <v>4</v>
      </c>
      <c r="B120" s="119" t="s">
        <v>132</v>
      </c>
      <c r="C120" s="30">
        <v>1</v>
      </c>
      <c r="D120" s="30">
        <v>0.9</v>
      </c>
      <c r="E120" s="184"/>
      <c r="F120" s="22"/>
      <c r="G120" s="12"/>
    </row>
    <row r="121" spans="1:7" ht="15.75">
      <c r="A121" s="128">
        <v>5</v>
      </c>
      <c r="B121" s="119" t="s">
        <v>111</v>
      </c>
      <c r="C121" s="30">
        <v>0.9</v>
      </c>
      <c r="D121" s="30">
        <v>1</v>
      </c>
      <c r="E121" s="184"/>
      <c r="F121" s="22"/>
      <c r="G121" s="12"/>
    </row>
    <row r="122" spans="1:7" ht="15.75">
      <c r="A122" s="128">
        <v>6</v>
      </c>
      <c r="B122" s="119" t="s">
        <v>75</v>
      </c>
      <c r="C122" s="30">
        <v>1</v>
      </c>
      <c r="D122" s="30">
        <v>0.9</v>
      </c>
      <c r="E122" s="184"/>
      <c r="F122" s="22"/>
      <c r="G122" s="12"/>
    </row>
    <row r="123" spans="1:7" ht="15.75">
      <c r="A123" s="128">
        <v>7</v>
      </c>
      <c r="B123" s="119" t="s">
        <v>112</v>
      </c>
      <c r="C123" s="30">
        <v>1</v>
      </c>
      <c r="D123" s="30">
        <v>0.9</v>
      </c>
      <c r="E123" s="184"/>
      <c r="F123" s="22"/>
      <c r="G123" s="12"/>
    </row>
    <row r="124" spans="1:7" ht="15.75">
      <c r="A124" s="128">
        <v>8</v>
      </c>
      <c r="B124" s="119" t="s">
        <v>113</v>
      </c>
      <c r="C124" s="30">
        <v>0.9</v>
      </c>
      <c r="D124" s="30">
        <v>1</v>
      </c>
      <c r="E124" s="184"/>
      <c r="F124" s="22"/>
      <c r="G124" s="12"/>
    </row>
    <row r="125" spans="1:7" ht="15.75">
      <c r="A125" s="128">
        <v>9</v>
      </c>
      <c r="B125" s="119" t="s">
        <v>114</v>
      </c>
      <c r="C125" s="30">
        <v>1</v>
      </c>
      <c r="D125" s="30">
        <v>0.9</v>
      </c>
      <c r="E125" s="184"/>
      <c r="F125" s="22"/>
      <c r="G125" s="12"/>
    </row>
    <row r="126" spans="1:7" ht="15.75">
      <c r="A126" s="128">
        <v>10</v>
      </c>
      <c r="B126" s="119" t="s">
        <v>46</v>
      </c>
      <c r="C126" s="30">
        <v>0.9</v>
      </c>
      <c r="D126" s="30">
        <v>1</v>
      </c>
      <c r="E126" s="184"/>
      <c r="F126" s="22"/>
      <c r="G126" s="12"/>
    </row>
    <row r="127" spans="1:7" ht="15.75">
      <c r="A127" s="127"/>
      <c r="B127" s="121" t="s">
        <v>115</v>
      </c>
      <c r="C127" s="132">
        <f>SUM(C128:C131)</f>
        <v>3.8</v>
      </c>
      <c r="D127" s="132">
        <f>SUM(D128:D131)</f>
        <v>3.8</v>
      </c>
      <c r="E127" s="183"/>
      <c r="F127" s="22"/>
      <c r="G127" s="12"/>
    </row>
    <row r="128" spans="1:7" ht="15.75">
      <c r="A128" s="128">
        <v>1</v>
      </c>
      <c r="B128" s="119" t="s">
        <v>116</v>
      </c>
      <c r="C128" s="30">
        <v>1</v>
      </c>
      <c r="D128" s="30">
        <v>0.9</v>
      </c>
      <c r="E128" s="184"/>
      <c r="F128" s="22"/>
      <c r="G128" s="12"/>
    </row>
    <row r="129" spans="1:7" ht="15.75">
      <c r="A129" s="128">
        <v>2</v>
      </c>
      <c r="B129" s="119" t="s">
        <v>117</v>
      </c>
      <c r="C129" s="30">
        <v>0.9</v>
      </c>
      <c r="D129" s="30">
        <v>1</v>
      </c>
      <c r="E129" s="184"/>
      <c r="F129" s="22"/>
      <c r="G129" s="12"/>
    </row>
    <row r="130" spans="1:7" ht="15.75">
      <c r="A130" s="128">
        <v>3</v>
      </c>
      <c r="B130" s="119" t="s">
        <v>30</v>
      </c>
      <c r="C130" s="30">
        <v>1</v>
      </c>
      <c r="D130" s="30">
        <v>0.9</v>
      </c>
      <c r="E130" s="184"/>
      <c r="F130" s="22"/>
      <c r="G130" s="12"/>
    </row>
    <row r="131" spans="1:7" ht="15.75">
      <c r="A131" s="128">
        <v>4</v>
      </c>
      <c r="B131" s="119" t="s">
        <v>118</v>
      </c>
      <c r="C131" s="30">
        <v>0.9</v>
      </c>
      <c r="D131" s="30">
        <v>1</v>
      </c>
      <c r="E131" s="184"/>
      <c r="F131" s="22"/>
      <c r="G131" s="12"/>
    </row>
    <row r="132" spans="1:7" ht="15.75">
      <c r="A132" s="127"/>
      <c r="B132" s="121" t="s">
        <v>119</v>
      </c>
      <c r="C132" s="132">
        <f>SUM(C133:C138)</f>
        <v>5.7</v>
      </c>
      <c r="D132" s="132">
        <f>SUM(D133:D138)</f>
        <v>5.7</v>
      </c>
      <c r="E132" s="183"/>
      <c r="F132" s="22"/>
      <c r="G132" s="12"/>
    </row>
    <row r="133" spans="1:7" ht="15.75">
      <c r="A133" s="128">
        <v>1</v>
      </c>
      <c r="B133" s="119" t="s">
        <v>120</v>
      </c>
      <c r="C133" s="30">
        <v>1</v>
      </c>
      <c r="D133" s="30">
        <v>0.9</v>
      </c>
      <c r="E133" s="184"/>
      <c r="F133" s="22"/>
      <c r="G133" s="12"/>
    </row>
    <row r="134" spans="1:7" ht="15.75">
      <c r="A134" s="128">
        <v>2</v>
      </c>
      <c r="B134" s="119" t="s">
        <v>121</v>
      </c>
      <c r="C134" s="30">
        <v>0.9</v>
      </c>
      <c r="D134" s="30">
        <v>1</v>
      </c>
      <c r="E134" s="184"/>
      <c r="F134" s="22"/>
      <c r="G134" s="12"/>
    </row>
    <row r="135" spans="1:7" ht="15.75">
      <c r="A135" s="128">
        <v>3</v>
      </c>
      <c r="B135" s="119" t="s">
        <v>122</v>
      </c>
      <c r="C135" s="30">
        <v>1</v>
      </c>
      <c r="D135" s="30">
        <v>0.9</v>
      </c>
      <c r="E135" s="184"/>
      <c r="F135" s="22"/>
      <c r="G135" s="12"/>
    </row>
    <row r="136" spans="1:7" ht="15.75">
      <c r="A136" s="128">
        <v>4</v>
      </c>
      <c r="B136" s="119" t="s">
        <v>145</v>
      </c>
      <c r="C136" s="30">
        <v>0.9</v>
      </c>
      <c r="D136" s="30">
        <v>1</v>
      </c>
      <c r="E136" s="184"/>
      <c r="F136" s="22"/>
      <c r="G136" s="12"/>
    </row>
    <row r="137" spans="1:7" ht="15.75">
      <c r="A137" s="128">
        <v>5</v>
      </c>
      <c r="B137" s="119" t="s">
        <v>123</v>
      </c>
      <c r="C137" s="30">
        <v>1</v>
      </c>
      <c r="D137" s="30">
        <v>0.9</v>
      </c>
      <c r="E137" s="184"/>
      <c r="F137" s="22"/>
      <c r="G137" s="12"/>
    </row>
    <row r="138" spans="1:7" ht="15.75">
      <c r="A138" s="128">
        <v>6</v>
      </c>
      <c r="B138" s="119" t="s">
        <v>173</v>
      </c>
      <c r="C138" s="30">
        <v>0.9</v>
      </c>
      <c r="D138" s="30">
        <v>1</v>
      </c>
      <c r="E138" s="184"/>
      <c r="F138" s="22"/>
      <c r="G138" s="12"/>
    </row>
    <row r="139" spans="1:7" ht="15.75">
      <c r="A139" s="127"/>
      <c r="B139" s="121" t="s">
        <v>124</v>
      </c>
      <c r="C139" s="132">
        <f>SUM(C140:C145)</f>
        <v>5.7</v>
      </c>
      <c r="D139" s="132">
        <f>SUM(D140:D145)</f>
        <v>5.7</v>
      </c>
      <c r="E139" s="183"/>
      <c r="F139" s="22"/>
      <c r="G139" s="12"/>
    </row>
    <row r="140" spans="1:7" ht="15.75">
      <c r="A140" s="128">
        <v>1</v>
      </c>
      <c r="B140" s="119" t="s">
        <v>174</v>
      </c>
      <c r="C140" s="30">
        <v>1</v>
      </c>
      <c r="D140" s="30">
        <v>0.9</v>
      </c>
      <c r="E140" s="184"/>
      <c r="F140" s="22"/>
      <c r="G140" s="12"/>
    </row>
    <row r="141" spans="1:7" ht="15.75">
      <c r="A141" s="128">
        <v>2</v>
      </c>
      <c r="B141" s="119" t="s">
        <v>125</v>
      </c>
      <c r="C141" s="30">
        <v>0.9</v>
      </c>
      <c r="D141" s="30">
        <v>1</v>
      </c>
      <c r="E141" s="184"/>
      <c r="F141" s="22"/>
      <c r="G141" s="12"/>
    </row>
    <row r="142" spans="1:7" ht="15.75">
      <c r="A142" s="128">
        <v>3</v>
      </c>
      <c r="B142" s="119" t="s">
        <v>126</v>
      </c>
      <c r="C142" s="30">
        <v>1</v>
      </c>
      <c r="D142" s="30">
        <v>0.9</v>
      </c>
      <c r="E142" s="184"/>
      <c r="F142" s="22"/>
      <c r="G142" s="12"/>
    </row>
    <row r="143" spans="1:7" ht="15.75">
      <c r="A143" s="128">
        <v>4</v>
      </c>
      <c r="B143" s="119" t="s">
        <v>127</v>
      </c>
      <c r="C143" s="30">
        <v>0.9</v>
      </c>
      <c r="D143" s="30">
        <v>1</v>
      </c>
      <c r="E143" s="184"/>
      <c r="F143" s="22"/>
      <c r="G143" s="12"/>
    </row>
    <row r="144" spans="1:7" ht="15.75">
      <c r="A144" s="128">
        <v>5</v>
      </c>
      <c r="B144" s="129" t="s">
        <v>146</v>
      </c>
      <c r="C144" s="30">
        <v>1</v>
      </c>
      <c r="D144" s="30">
        <v>0.9</v>
      </c>
      <c r="E144" s="184"/>
      <c r="F144" s="22"/>
      <c r="G144" s="12"/>
    </row>
    <row r="145" spans="1:7" ht="15.75">
      <c r="A145" s="128">
        <v>6</v>
      </c>
      <c r="B145" s="119" t="s">
        <v>128</v>
      </c>
      <c r="C145" s="30">
        <v>0.9</v>
      </c>
      <c r="D145" s="30">
        <v>1</v>
      </c>
      <c r="E145" s="184"/>
      <c r="F145" s="22"/>
      <c r="G145" s="12"/>
    </row>
    <row r="146" spans="1:7" ht="15.75">
      <c r="A146" s="134"/>
      <c r="B146" s="135" t="s">
        <v>175</v>
      </c>
      <c r="C146" s="130">
        <f>+C8+C16+C65+C62+C81+C26+C127+C116+C139+C98+C132+C89+C39+C109+C72+C51+C106</f>
        <v>115.4</v>
      </c>
      <c r="D146" s="130">
        <f>+D8+D16+D65+D62+D81+D26+D127+D116+D139+D98+D132+D89+D39+D109+D72+D51+D106</f>
        <v>114.80000000000001</v>
      </c>
      <c r="E146" s="13"/>
      <c r="F146" s="22"/>
      <c r="G146" s="12"/>
    </row>
    <row r="147" spans="1:7" ht="14.25">
      <c r="A147" s="15"/>
      <c r="B147" s="15"/>
      <c r="C147" s="15"/>
      <c r="D147" s="19"/>
      <c r="E147" s="20"/>
      <c r="F147" s="12"/>
      <c r="G147" s="12"/>
    </row>
    <row r="148" spans="1:7" ht="14.25">
      <c r="A148" s="15"/>
      <c r="B148" s="15"/>
      <c r="C148" s="15"/>
      <c r="D148" s="43"/>
      <c r="E148" s="20"/>
      <c r="F148" s="12"/>
      <c r="G148" s="12"/>
    </row>
    <row r="149" spans="1:7" ht="14.25">
      <c r="A149" s="15"/>
      <c r="B149" s="15"/>
      <c r="C149" s="15"/>
      <c r="D149" s="21"/>
      <c r="E149" s="17"/>
      <c r="F149" s="12"/>
      <c r="G149" s="12"/>
    </row>
    <row r="150" spans="1:7" ht="12.75">
      <c r="A150" s="15"/>
      <c r="B150" s="15"/>
      <c r="C150" s="15"/>
      <c r="D150" s="21"/>
      <c r="E150" s="13"/>
      <c r="F150" s="12"/>
      <c r="G150" s="12"/>
    </row>
  </sheetData>
  <sheetProtection/>
  <mergeCells count="3">
    <mergeCell ref="A4:D4"/>
    <mergeCell ref="A5:D5"/>
    <mergeCell ref="B6:D6"/>
  </mergeCells>
  <printOptions horizontalCentered="1"/>
  <pageMargins left="0.984251968503937" right="0.5905511811023623" top="0.7874015748031497" bottom="0.5905511811023623" header="0.31496062992125984" footer="0.1968503937007874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48" customWidth="1"/>
    <col min="2" max="2" width="37.8515625" style="48" customWidth="1"/>
    <col min="3" max="3" width="21.57421875" style="48" customWidth="1"/>
    <col min="4" max="4" width="19.8515625" style="48" customWidth="1"/>
    <col min="5" max="5" width="11.140625" style="48" customWidth="1"/>
    <col min="6" max="6" width="9.140625" style="48" customWidth="1"/>
    <col min="7" max="8" width="9.574218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256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63.75" customHeight="1">
      <c r="A5" s="197" t="s">
        <v>246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F6" s="112"/>
      <c r="G6" s="112"/>
    </row>
    <row r="7" spans="1:8" ht="48.75" customHeight="1">
      <c r="A7" s="51" t="s">
        <v>2</v>
      </c>
      <c r="B7" s="107" t="s">
        <v>3</v>
      </c>
      <c r="C7" s="28" t="s">
        <v>226</v>
      </c>
      <c r="D7" s="28" t="s">
        <v>225</v>
      </c>
      <c r="G7" s="112"/>
      <c r="H7" s="112"/>
    </row>
    <row r="8" spans="1:8" ht="16.5" customHeight="1">
      <c r="A8" s="53">
        <v>1</v>
      </c>
      <c r="B8" s="54" t="s">
        <v>5</v>
      </c>
      <c r="C8" s="30">
        <v>95.9</v>
      </c>
      <c r="D8" s="8">
        <v>95.3</v>
      </c>
      <c r="F8" s="83"/>
      <c r="G8" s="136"/>
      <c r="H8" s="136"/>
    </row>
    <row r="9" spans="1:8" ht="16.5" customHeight="1">
      <c r="A9" s="55">
        <v>2</v>
      </c>
      <c r="B9" s="54" t="s">
        <v>6</v>
      </c>
      <c r="C9" s="30">
        <v>108.7</v>
      </c>
      <c r="D9" s="8">
        <v>108.1</v>
      </c>
      <c r="F9" s="83"/>
      <c r="G9" s="136"/>
      <c r="H9" s="136"/>
    </row>
    <row r="10" spans="1:8" ht="15.75">
      <c r="A10" s="55">
        <v>3</v>
      </c>
      <c r="B10" s="54" t="s">
        <v>159</v>
      </c>
      <c r="C10" s="30">
        <v>168.3</v>
      </c>
      <c r="D10" s="8">
        <v>167.4</v>
      </c>
      <c r="F10" s="83"/>
      <c r="G10" s="136"/>
      <c r="H10" s="136"/>
    </row>
    <row r="11" spans="1:8" ht="15.75">
      <c r="A11" s="55">
        <v>4</v>
      </c>
      <c r="B11" s="54" t="s">
        <v>7</v>
      </c>
      <c r="C11" s="30">
        <v>137.1</v>
      </c>
      <c r="D11" s="8">
        <v>136.4</v>
      </c>
      <c r="F11" s="83"/>
      <c r="G11" s="136"/>
      <c r="H11" s="136"/>
    </row>
    <row r="12" spans="1:8" ht="15.75">
      <c r="A12" s="55">
        <v>5</v>
      </c>
      <c r="B12" s="54" t="s">
        <v>8</v>
      </c>
      <c r="C12" s="30">
        <v>265.8</v>
      </c>
      <c r="D12" s="8">
        <v>264.3</v>
      </c>
      <c r="F12" s="83"/>
      <c r="G12" s="136"/>
      <c r="H12" s="136"/>
    </row>
    <row r="13" spans="1:8" ht="15.75">
      <c r="A13" s="55">
        <v>6</v>
      </c>
      <c r="B13" s="54" t="s">
        <v>9</v>
      </c>
      <c r="C13" s="30">
        <v>54.1</v>
      </c>
      <c r="D13" s="8">
        <v>53.8</v>
      </c>
      <c r="F13" s="83"/>
      <c r="G13" s="136"/>
      <c r="H13" s="136"/>
    </row>
    <row r="14" spans="1:8" ht="15.75">
      <c r="A14" s="55">
        <v>7</v>
      </c>
      <c r="B14" s="54" t="s">
        <v>10</v>
      </c>
      <c r="C14" s="30">
        <v>71.1</v>
      </c>
      <c r="D14" s="8">
        <v>70.7</v>
      </c>
      <c r="F14" s="83"/>
      <c r="G14" s="136"/>
      <c r="H14" s="136"/>
    </row>
    <row r="15" spans="1:8" ht="15.75">
      <c r="A15" s="55">
        <v>8</v>
      </c>
      <c r="B15" s="54" t="s">
        <v>11</v>
      </c>
      <c r="C15" s="30">
        <v>94</v>
      </c>
      <c r="D15" s="8">
        <v>93.5</v>
      </c>
      <c r="F15" s="83"/>
      <c r="G15" s="136"/>
      <c r="H15" s="136"/>
    </row>
    <row r="16" spans="1:8" ht="15.75">
      <c r="A16" s="55">
        <v>9</v>
      </c>
      <c r="B16" s="54" t="s">
        <v>12</v>
      </c>
      <c r="C16" s="30">
        <v>70.8</v>
      </c>
      <c r="D16" s="8">
        <v>70.4</v>
      </c>
      <c r="F16" s="83"/>
      <c r="G16" s="136"/>
      <c r="H16" s="136"/>
    </row>
    <row r="17" spans="1:8" ht="15.75">
      <c r="A17" s="55">
        <v>10</v>
      </c>
      <c r="B17" s="54" t="s">
        <v>13</v>
      </c>
      <c r="C17" s="30">
        <v>97.6</v>
      </c>
      <c r="D17" s="8">
        <v>97</v>
      </c>
      <c r="F17" s="83"/>
      <c r="G17" s="136"/>
      <c r="H17" s="136"/>
    </row>
    <row r="18" spans="1:8" ht="15.75">
      <c r="A18" s="55">
        <v>11</v>
      </c>
      <c r="B18" s="54" t="s">
        <v>14</v>
      </c>
      <c r="C18" s="30">
        <v>75.2</v>
      </c>
      <c r="D18" s="8">
        <v>74.8</v>
      </c>
      <c r="F18" s="83"/>
      <c r="G18" s="136"/>
      <c r="H18" s="136"/>
    </row>
    <row r="19" spans="1:8" ht="15.75">
      <c r="A19" s="55">
        <v>12</v>
      </c>
      <c r="B19" s="54" t="s">
        <v>16</v>
      </c>
      <c r="C19" s="30">
        <v>41.5</v>
      </c>
      <c r="D19" s="8">
        <v>41.3</v>
      </c>
      <c r="F19" s="83"/>
      <c r="G19" s="136"/>
      <c r="H19" s="136"/>
    </row>
    <row r="20" spans="1:8" ht="15.75">
      <c r="A20" s="55">
        <v>13</v>
      </c>
      <c r="B20" s="54" t="s">
        <v>17</v>
      </c>
      <c r="C20" s="30">
        <v>235.1</v>
      </c>
      <c r="D20" s="8">
        <v>233.8</v>
      </c>
      <c r="F20" s="83"/>
      <c r="G20" s="136"/>
      <c r="H20" s="136"/>
    </row>
    <row r="21" spans="1:8" ht="15.75">
      <c r="A21" s="55">
        <v>14</v>
      </c>
      <c r="B21" s="54" t="s">
        <v>19</v>
      </c>
      <c r="C21" s="30">
        <v>66</v>
      </c>
      <c r="D21" s="8">
        <v>65.6</v>
      </c>
      <c r="F21" s="83"/>
      <c r="G21" s="136"/>
      <c r="H21" s="136"/>
    </row>
    <row r="22" spans="1:8" ht="15.75">
      <c r="A22" s="55">
        <v>15</v>
      </c>
      <c r="B22" s="54" t="s">
        <v>20</v>
      </c>
      <c r="C22" s="30">
        <v>73.7</v>
      </c>
      <c r="D22" s="8">
        <v>73.3</v>
      </c>
      <c r="F22" s="83"/>
      <c r="G22" s="136"/>
      <c r="H22" s="136"/>
    </row>
    <row r="23" spans="1:8" ht="15.75">
      <c r="A23" s="55">
        <v>16</v>
      </c>
      <c r="B23" s="54" t="s">
        <v>21</v>
      </c>
      <c r="C23" s="30">
        <v>96.1</v>
      </c>
      <c r="D23" s="8">
        <v>95.6</v>
      </c>
      <c r="F23" s="83"/>
      <c r="G23" s="136"/>
      <c r="H23" s="136"/>
    </row>
    <row r="24" spans="1:8" ht="15.75">
      <c r="A24" s="55">
        <v>17</v>
      </c>
      <c r="B24" s="54" t="s">
        <v>23</v>
      </c>
      <c r="C24" s="30">
        <v>990.7</v>
      </c>
      <c r="D24" s="8">
        <v>985.1</v>
      </c>
      <c r="F24" s="83"/>
      <c r="G24" s="136"/>
      <c r="H24" s="136"/>
    </row>
    <row r="25" spans="1:8" ht="19.5" customHeight="1">
      <c r="A25" s="56"/>
      <c r="B25" s="57" t="s">
        <v>22</v>
      </c>
      <c r="C25" s="58">
        <f>SUM(C8:C24)</f>
        <v>2741.7</v>
      </c>
      <c r="D25" s="58">
        <f>SUM(D8:D24)</f>
        <v>2726.3999999999996</v>
      </c>
      <c r="G25" s="136"/>
      <c r="H25" s="13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7.7109375" style="48" customWidth="1"/>
    <col min="2" max="2" width="31.421875" style="48" customWidth="1"/>
    <col min="3" max="3" width="20.7109375" style="48" customWidth="1"/>
    <col min="4" max="4" width="19.8515625" style="48" customWidth="1"/>
    <col min="5" max="5" width="11.00390625" style="48" customWidth="1"/>
    <col min="6" max="6" width="9.140625" style="48" customWidth="1"/>
    <col min="7" max="8" width="15.71093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272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48.75" customHeight="1">
      <c r="A5" s="197" t="s">
        <v>247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F6" s="112"/>
      <c r="G6" s="112"/>
    </row>
    <row r="7" spans="1:8" ht="48.75" customHeight="1">
      <c r="A7" s="51" t="s">
        <v>2</v>
      </c>
      <c r="B7" s="107" t="s">
        <v>3</v>
      </c>
      <c r="C7" s="28" t="s">
        <v>226</v>
      </c>
      <c r="D7" s="28" t="s">
        <v>225</v>
      </c>
      <c r="G7" s="112"/>
      <c r="H7" s="112"/>
    </row>
    <row r="8" spans="1:8" ht="16.5" customHeight="1">
      <c r="A8" s="53">
        <v>1</v>
      </c>
      <c r="B8" s="54" t="s">
        <v>5</v>
      </c>
      <c r="C8" s="30">
        <v>348.4</v>
      </c>
      <c r="D8" s="8">
        <v>346.5</v>
      </c>
      <c r="F8" s="83"/>
      <c r="G8" s="137"/>
      <c r="H8" s="137"/>
    </row>
    <row r="9" spans="1:8" ht="16.5" customHeight="1">
      <c r="A9" s="55">
        <v>2</v>
      </c>
      <c r="B9" s="54" t="s">
        <v>6</v>
      </c>
      <c r="C9" s="30">
        <v>1379.3</v>
      </c>
      <c r="D9" s="8">
        <v>1371.8</v>
      </c>
      <c r="F9" s="83"/>
      <c r="G9" s="137"/>
      <c r="H9" s="137"/>
    </row>
    <row r="10" spans="1:8" ht="15.75">
      <c r="A10" s="55">
        <v>3</v>
      </c>
      <c r="B10" s="54" t="s">
        <v>159</v>
      </c>
      <c r="C10" s="30">
        <v>115.1</v>
      </c>
      <c r="D10" s="8">
        <v>114.5</v>
      </c>
      <c r="F10" s="83"/>
      <c r="G10" s="137"/>
      <c r="H10" s="137"/>
    </row>
    <row r="11" spans="1:8" ht="15.75">
      <c r="A11" s="55">
        <v>4</v>
      </c>
      <c r="B11" s="54" t="s">
        <v>7</v>
      </c>
      <c r="C11" s="30">
        <v>957.3</v>
      </c>
      <c r="D11" s="8">
        <v>951.9</v>
      </c>
      <c r="F11" s="83"/>
      <c r="G11" s="137"/>
      <c r="H11" s="137"/>
    </row>
    <row r="12" spans="1:8" ht="15.75">
      <c r="A12" s="55">
        <v>5</v>
      </c>
      <c r="B12" s="54" t="s">
        <v>8</v>
      </c>
      <c r="C12" s="30">
        <v>1958.1</v>
      </c>
      <c r="D12" s="8">
        <v>1947.1</v>
      </c>
      <c r="F12" s="83"/>
      <c r="G12" s="137"/>
      <c r="H12" s="137"/>
    </row>
    <row r="13" spans="1:8" ht="15.75">
      <c r="A13" s="55">
        <v>6</v>
      </c>
      <c r="B13" s="54" t="s">
        <v>9</v>
      </c>
      <c r="C13" s="30">
        <v>142</v>
      </c>
      <c r="D13" s="8">
        <v>141.2</v>
      </c>
      <c r="F13" s="83"/>
      <c r="G13" s="137"/>
      <c r="H13" s="137"/>
    </row>
    <row r="14" spans="1:8" ht="15.75">
      <c r="A14" s="55">
        <v>7</v>
      </c>
      <c r="B14" s="54" t="s">
        <v>10</v>
      </c>
      <c r="C14" s="30">
        <v>1710.1</v>
      </c>
      <c r="D14" s="8">
        <v>1700.5</v>
      </c>
      <c r="F14" s="83"/>
      <c r="G14" s="137"/>
      <c r="H14" s="137"/>
    </row>
    <row r="15" spans="1:8" ht="15.75">
      <c r="A15" s="55">
        <v>8</v>
      </c>
      <c r="B15" s="54" t="s">
        <v>12</v>
      </c>
      <c r="C15" s="30">
        <v>132.4</v>
      </c>
      <c r="D15" s="8">
        <v>131.6</v>
      </c>
      <c r="F15" s="83"/>
      <c r="G15" s="137"/>
      <c r="H15" s="137"/>
    </row>
    <row r="16" spans="1:8" ht="15.75">
      <c r="A16" s="55">
        <v>9</v>
      </c>
      <c r="B16" s="54" t="s">
        <v>14</v>
      </c>
      <c r="C16" s="30">
        <v>1001.1</v>
      </c>
      <c r="D16" s="8">
        <v>995.6</v>
      </c>
      <c r="F16" s="83"/>
      <c r="G16" s="137"/>
      <c r="H16" s="137"/>
    </row>
    <row r="17" spans="1:8" ht="15.75">
      <c r="A17" s="55">
        <v>10</v>
      </c>
      <c r="B17" s="54" t="s">
        <v>17</v>
      </c>
      <c r="C17" s="30">
        <v>202.9</v>
      </c>
      <c r="D17" s="8">
        <v>201.7</v>
      </c>
      <c r="F17" s="83"/>
      <c r="G17" s="137"/>
      <c r="H17" s="137"/>
    </row>
    <row r="18" spans="1:8" ht="15.75">
      <c r="A18" s="55">
        <v>11</v>
      </c>
      <c r="B18" s="54" t="s">
        <v>18</v>
      </c>
      <c r="C18" s="30">
        <v>216.9</v>
      </c>
      <c r="D18" s="8">
        <v>215.7</v>
      </c>
      <c r="F18" s="83"/>
      <c r="G18" s="137"/>
      <c r="H18" s="137"/>
    </row>
    <row r="19" spans="1:8" ht="15.75">
      <c r="A19" s="55">
        <v>12</v>
      </c>
      <c r="B19" s="54" t="s">
        <v>19</v>
      </c>
      <c r="C19" s="30">
        <v>242.1</v>
      </c>
      <c r="D19" s="8">
        <v>240.7</v>
      </c>
      <c r="F19" s="83"/>
      <c r="G19" s="137"/>
      <c r="H19" s="137"/>
    </row>
    <row r="20" spans="1:8" ht="15.75">
      <c r="A20" s="55">
        <v>13</v>
      </c>
      <c r="B20" s="54" t="s">
        <v>20</v>
      </c>
      <c r="C20" s="30">
        <v>845.7</v>
      </c>
      <c r="D20" s="8">
        <v>841</v>
      </c>
      <c r="F20" s="83"/>
      <c r="G20" s="137"/>
      <c r="H20" s="137"/>
    </row>
    <row r="21" spans="1:8" ht="19.5" customHeight="1">
      <c r="A21" s="56"/>
      <c r="B21" s="57" t="s">
        <v>22</v>
      </c>
      <c r="C21" s="58">
        <f>SUM(C8:C20)</f>
        <v>9251.4</v>
      </c>
      <c r="D21" s="58">
        <f>SUM(D8:D20)</f>
        <v>9199.8</v>
      </c>
      <c r="G21" s="136"/>
      <c r="H21" s="136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"/>
  <sheetViews>
    <sheetView view="pageBreakPreview" zoomScaleSheetLayoutView="100" zoomScalePageLayoutView="0" workbookViewId="0" topLeftCell="A1">
      <selection activeCell="C10" sqref="C10:D10"/>
    </sheetView>
  </sheetViews>
  <sheetFormatPr defaultColWidth="9.140625" defaultRowHeight="12.75"/>
  <cols>
    <col min="1" max="1" width="7.7109375" style="48" customWidth="1"/>
    <col min="2" max="2" width="31.00390625" style="48" customWidth="1"/>
    <col min="3" max="3" width="20.00390625" style="48" customWidth="1"/>
    <col min="4" max="4" width="19.8515625" style="48" customWidth="1"/>
    <col min="5" max="6" width="9.140625" style="48" customWidth="1"/>
    <col min="7" max="8" width="15.71093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273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9.5" customHeight="1">
      <c r="A4" s="196" t="s">
        <v>0</v>
      </c>
      <c r="B4" s="196"/>
      <c r="C4" s="196"/>
      <c r="D4" s="196"/>
    </row>
    <row r="5" spans="1:4" ht="62.25" customHeight="1">
      <c r="A5" s="197" t="s">
        <v>253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F6" s="112"/>
      <c r="G6" s="112"/>
    </row>
    <row r="7" spans="1:8" ht="48.75" customHeight="1">
      <c r="A7" s="51" t="s">
        <v>2</v>
      </c>
      <c r="B7" s="51" t="s">
        <v>3</v>
      </c>
      <c r="C7" s="28" t="s">
        <v>226</v>
      </c>
      <c r="D7" s="28" t="s">
        <v>225</v>
      </c>
      <c r="G7" s="112"/>
      <c r="H7" s="112"/>
    </row>
    <row r="8" spans="1:4" ht="15.75">
      <c r="A8" s="55">
        <v>1</v>
      </c>
      <c r="B8" s="110" t="s">
        <v>8</v>
      </c>
      <c r="C8" s="30">
        <v>4768.7</v>
      </c>
      <c r="D8" s="8">
        <v>4742.2</v>
      </c>
    </row>
    <row r="9" spans="1:4" ht="15.75">
      <c r="A9" s="55">
        <v>2</v>
      </c>
      <c r="B9" s="110" t="s">
        <v>20</v>
      </c>
      <c r="C9" s="30">
        <v>4768.8</v>
      </c>
      <c r="D9" s="8">
        <v>4742.2</v>
      </c>
    </row>
    <row r="10" spans="1:4" ht="15.75">
      <c r="A10" s="56"/>
      <c r="B10" s="81" t="s">
        <v>22</v>
      </c>
      <c r="C10" s="58">
        <f>SUM(C8:C9)</f>
        <v>9537.5</v>
      </c>
      <c r="D10" s="58">
        <f>SUM(D8:D9)</f>
        <v>9484.4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E26" sqref="E26:F26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4" width="21.7109375" style="0" hidden="1" customWidth="1"/>
    <col min="5" max="5" width="17.140625" style="0" customWidth="1"/>
    <col min="6" max="6" width="18.140625" style="0" customWidth="1"/>
    <col min="7" max="7" width="15.8515625" style="0" customWidth="1"/>
  </cols>
  <sheetData>
    <row r="1" spans="1:6" ht="15.75">
      <c r="A1" s="2"/>
      <c r="F1" s="24" t="s">
        <v>151</v>
      </c>
    </row>
    <row r="2" spans="1:6" ht="15.75">
      <c r="A2" s="2"/>
      <c r="F2" s="24" t="s">
        <v>211</v>
      </c>
    </row>
    <row r="3" spans="1:5" ht="15.75">
      <c r="A3" s="2"/>
      <c r="B3" s="2"/>
      <c r="C3" s="2"/>
      <c r="D3" s="2"/>
      <c r="E3" s="2"/>
    </row>
    <row r="4" spans="1:6" ht="19.5" customHeight="1">
      <c r="A4" s="185" t="s">
        <v>0</v>
      </c>
      <c r="B4" s="185"/>
      <c r="C4" s="185"/>
      <c r="D4" s="185"/>
      <c r="E4" s="185"/>
      <c r="F4" s="185"/>
    </row>
    <row r="5" spans="1:6" ht="92.25" customHeight="1">
      <c r="A5" s="189" t="s">
        <v>215</v>
      </c>
      <c r="B5" s="189"/>
      <c r="C5" s="189"/>
      <c r="D5" s="189"/>
      <c r="E5" s="189"/>
      <c r="F5" s="189"/>
    </row>
    <row r="6" spans="1:6" ht="15.75">
      <c r="A6" s="32"/>
      <c r="B6" s="31"/>
      <c r="C6" s="31"/>
      <c r="D6" s="31"/>
      <c r="E6" s="31"/>
      <c r="F6" s="29"/>
    </row>
    <row r="7" spans="1:6" ht="15.75">
      <c r="A7" s="4"/>
      <c r="B7" s="4"/>
      <c r="C7" s="4"/>
      <c r="D7" s="4"/>
      <c r="E7" s="4"/>
      <c r="F7" s="3" t="s">
        <v>1</v>
      </c>
    </row>
    <row r="8" spans="1:9" ht="37.5" customHeight="1">
      <c r="A8" s="28" t="s">
        <v>2</v>
      </c>
      <c r="B8" s="28" t="s">
        <v>3</v>
      </c>
      <c r="C8" s="72" t="s">
        <v>4</v>
      </c>
      <c r="D8" s="72"/>
      <c r="E8" s="72" t="s">
        <v>207</v>
      </c>
      <c r="F8" s="72" t="s">
        <v>208</v>
      </c>
      <c r="G8" s="82"/>
      <c r="H8" s="82"/>
      <c r="I8" s="112"/>
    </row>
    <row r="9" spans="1:8" ht="15.75" customHeight="1">
      <c r="A9" s="39">
        <v>1</v>
      </c>
      <c r="B9" s="36" t="s">
        <v>5</v>
      </c>
      <c r="C9" s="73">
        <v>16750.2</v>
      </c>
      <c r="D9" s="140"/>
      <c r="E9" s="30">
        <v>16814.2</v>
      </c>
      <c r="F9" s="8">
        <v>16720.5</v>
      </c>
      <c r="G9" s="82"/>
      <c r="H9" s="82"/>
    </row>
    <row r="10" spans="1:8" ht="15.75" customHeight="1">
      <c r="A10" s="40">
        <v>2</v>
      </c>
      <c r="B10" s="37" t="s">
        <v>6</v>
      </c>
      <c r="C10" s="71">
        <v>23435.3</v>
      </c>
      <c r="D10" s="141"/>
      <c r="E10" s="30">
        <v>23447.4</v>
      </c>
      <c r="F10" s="8">
        <v>23316.8</v>
      </c>
      <c r="G10" s="82"/>
      <c r="H10" s="82"/>
    </row>
    <row r="11" spans="1:8" ht="15.75" customHeight="1">
      <c r="A11" s="40">
        <v>3</v>
      </c>
      <c r="B11" s="37" t="s">
        <v>159</v>
      </c>
      <c r="C11" s="71">
        <v>21440.6</v>
      </c>
      <c r="D11" s="141">
        <v>1750</v>
      </c>
      <c r="E11" s="30">
        <v>23170.6</v>
      </c>
      <c r="F11" s="8">
        <v>23041.5</v>
      </c>
      <c r="G11" s="82"/>
      <c r="H11" s="82"/>
    </row>
    <row r="12" spans="1:8" ht="15.75" customHeight="1">
      <c r="A12" s="40">
        <v>4</v>
      </c>
      <c r="B12" s="37" t="s">
        <v>7</v>
      </c>
      <c r="C12" s="71">
        <v>23710.5</v>
      </c>
      <c r="D12" s="141"/>
      <c r="E12" s="30">
        <v>23730</v>
      </c>
      <c r="F12" s="8">
        <v>23597.8</v>
      </c>
      <c r="G12" s="82"/>
      <c r="H12" s="82"/>
    </row>
    <row r="13" spans="1:8" ht="15.75" customHeight="1">
      <c r="A13" s="40">
        <v>5</v>
      </c>
      <c r="B13" s="37" t="s">
        <v>8</v>
      </c>
      <c r="C13" s="71">
        <v>42517.6</v>
      </c>
      <c r="D13" s="141"/>
      <c r="E13" s="30">
        <v>42346.6</v>
      </c>
      <c r="F13" s="8">
        <v>42110.7</v>
      </c>
      <c r="G13" s="82"/>
      <c r="H13" s="82"/>
    </row>
    <row r="14" spans="1:8" ht="15.75" customHeight="1">
      <c r="A14" s="40">
        <v>6</v>
      </c>
      <c r="B14" s="37" t="s">
        <v>9</v>
      </c>
      <c r="C14" s="71">
        <v>3710.9</v>
      </c>
      <c r="D14" s="141"/>
      <c r="E14" s="30">
        <v>2232.9</v>
      </c>
      <c r="F14" s="8">
        <v>2220.5</v>
      </c>
      <c r="G14" s="82"/>
      <c r="H14" s="82"/>
    </row>
    <row r="15" spans="1:8" ht="15.75" customHeight="1">
      <c r="A15" s="40">
        <v>7</v>
      </c>
      <c r="B15" s="37" t="s">
        <v>10</v>
      </c>
      <c r="C15" s="71">
        <v>10347</v>
      </c>
      <c r="D15" s="141"/>
      <c r="E15" s="30">
        <v>10573.9</v>
      </c>
      <c r="F15" s="8">
        <v>10515</v>
      </c>
      <c r="G15" s="82"/>
      <c r="H15" s="82"/>
    </row>
    <row r="16" spans="1:8" ht="15.75" customHeight="1">
      <c r="A16" s="40">
        <v>8</v>
      </c>
      <c r="B16" s="37" t="s">
        <v>11</v>
      </c>
      <c r="C16" s="71">
        <v>23475.3</v>
      </c>
      <c r="D16" s="141"/>
      <c r="E16" s="30">
        <v>24654</v>
      </c>
      <c r="F16" s="8">
        <v>24516.5</v>
      </c>
      <c r="G16" s="82"/>
      <c r="H16" s="82"/>
    </row>
    <row r="17" spans="1:8" ht="15.75" customHeight="1">
      <c r="A17" s="40">
        <v>9</v>
      </c>
      <c r="B17" s="37" t="s">
        <v>12</v>
      </c>
      <c r="C17" s="71">
        <v>11468.8</v>
      </c>
      <c r="D17" s="141"/>
      <c r="E17" s="30">
        <v>11854.1</v>
      </c>
      <c r="F17" s="8">
        <v>11788</v>
      </c>
      <c r="G17" s="82"/>
      <c r="H17" s="82"/>
    </row>
    <row r="18" spans="1:8" ht="15.75" customHeight="1">
      <c r="A18" s="40">
        <v>10</v>
      </c>
      <c r="B18" s="37" t="s">
        <v>13</v>
      </c>
      <c r="C18" s="71">
        <v>23192.8</v>
      </c>
      <c r="D18" s="141"/>
      <c r="E18" s="30">
        <v>23180.7</v>
      </c>
      <c r="F18" s="8">
        <v>23051.6</v>
      </c>
      <c r="G18" s="82"/>
      <c r="H18" s="82"/>
    </row>
    <row r="19" spans="1:8" ht="15.75" customHeight="1">
      <c r="A19" s="40">
        <v>11</v>
      </c>
      <c r="B19" s="37" t="s">
        <v>14</v>
      </c>
      <c r="C19" s="71">
        <v>13078.2</v>
      </c>
      <c r="D19" s="141"/>
      <c r="E19" s="30">
        <v>14354.2</v>
      </c>
      <c r="F19" s="8">
        <v>14274.2</v>
      </c>
      <c r="G19" s="82"/>
      <c r="H19" s="82"/>
    </row>
    <row r="20" spans="1:8" ht="15.75" customHeight="1">
      <c r="A20" s="40">
        <v>12</v>
      </c>
      <c r="B20" s="37" t="s">
        <v>15</v>
      </c>
      <c r="C20" s="71">
        <v>3967.8</v>
      </c>
      <c r="D20" s="141"/>
      <c r="E20" s="30">
        <v>5183.4</v>
      </c>
      <c r="F20" s="8">
        <v>5154.6</v>
      </c>
      <c r="G20" s="82"/>
      <c r="H20" s="82"/>
    </row>
    <row r="21" spans="1:8" ht="15.75" customHeight="1">
      <c r="A21" s="40">
        <v>13</v>
      </c>
      <c r="B21" s="37" t="s">
        <v>16</v>
      </c>
      <c r="C21" s="71">
        <v>8736.2</v>
      </c>
      <c r="D21" s="141"/>
      <c r="E21" s="30">
        <v>10329.5</v>
      </c>
      <c r="F21" s="8">
        <v>10272</v>
      </c>
      <c r="G21" s="82"/>
      <c r="H21" s="82"/>
    </row>
    <row r="22" spans="1:8" ht="15.75" customHeight="1">
      <c r="A22" s="40">
        <v>14</v>
      </c>
      <c r="B22" s="37" t="s">
        <v>17</v>
      </c>
      <c r="C22" s="71">
        <v>33610</v>
      </c>
      <c r="D22" s="141"/>
      <c r="E22" s="30">
        <v>33859.4</v>
      </c>
      <c r="F22" s="8">
        <v>33670.8</v>
      </c>
      <c r="G22" s="82"/>
      <c r="H22" s="82"/>
    </row>
    <row r="23" spans="1:8" ht="15.75" customHeight="1">
      <c r="A23" s="40">
        <v>15</v>
      </c>
      <c r="B23" s="37" t="s">
        <v>18</v>
      </c>
      <c r="C23" s="71">
        <v>10522.1</v>
      </c>
      <c r="D23" s="141"/>
      <c r="E23" s="30">
        <v>10499</v>
      </c>
      <c r="F23" s="8">
        <v>10440.5</v>
      </c>
      <c r="G23" s="82"/>
      <c r="H23" s="82"/>
    </row>
    <row r="24" spans="1:8" ht="15.75" customHeight="1">
      <c r="A24" s="40">
        <v>16</v>
      </c>
      <c r="B24" s="37" t="s">
        <v>19</v>
      </c>
      <c r="C24" s="71">
        <v>17994.1</v>
      </c>
      <c r="D24" s="141"/>
      <c r="E24" s="30">
        <v>18879.5</v>
      </c>
      <c r="F24" s="8">
        <v>18774.3</v>
      </c>
      <c r="G24" s="82"/>
      <c r="H24" s="82"/>
    </row>
    <row r="25" spans="1:8" ht="15.75" customHeight="1">
      <c r="A25" s="40">
        <v>17</v>
      </c>
      <c r="B25" s="37" t="s">
        <v>20</v>
      </c>
      <c r="C25" s="71">
        <v>15153.1</v>
      </c>
      <c r="D25" s="141"/>
      <c r="E25" s="30">
        <v>14561.1</v>
      </c>
      <c r="F25" s="8">
        <v>14480</v>
      </c>
      <c r="G25" s="82"/>
      <c r="H25" s="82"/>
    </row>
    <row r="26" spans="1:8" ht="15.75" customHeight="1">
      <c r="A26" s="40">
        <v>18</v>
      </c>
      <c r="B26" s="37" t="s">
        <v>21</v>
      </c>
      <c r="C26" s="71">
        <v>36167.8</v>
      </c>
      <c r="D26" s="71">
        <v>-2700</v>
      </c>
      <c r="E26" s="30">
        <v>32043.9</v>
      </c>
      <c r="F26" s="8">
        <v>31865.4</v>
      </c>
      <c r="G26" s="82"/>
      <c r="H26" s="82"/>
    </row>
    <row r="27" spans="1:6" ht="15.75" customHeight="1">
      <c r="A27" s="41"/>
      <c r="B27" s="38" t="s">
        <v>22</v>
      </c>
      <c r="C27" s="74">
        <f>SUM(C9:C26)</f>
        <v>339278.29999999993</v>
      </c>
      <c r="D27" s="74">
        <f>SUM(D9:D26)</f>
        <v>-950</v>
      </c>
      <c r="E27" s="74">
        <f>SUM(E9:E26)</f>
        <v>341714.4</v>
      </c>
      <c r="F27" s="74">
        <f>SUM(F9:F26)</f>
        <v>339810.7</v>
      </c>
    </row>
  </sheetData>
  <sheetProtection/>
  <mergeCells count="2">
    <mergeCell ref="A5:F5"/>
    <mergeCell ref="A4:F4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0"/>
  <sheetViews>
    <sheetView view="pageBreakPreview" zoomScaleSheetLayoutView="100" zoomScalePageLayoutView="0" workbookViewId="0" topLeftCell="A1">
      <selection activeCell="C10" sqref="C10:D10"/>
    </sheetView>
  </sheetViews>
  <sheetFormatPr defaultColWidth="9.140625" defaultRowHeight="12.75"/>
  <cols>
    <col min="1" max="1" width="7.7109375" style="48" customWidth="1"/>
    <col min="2" max="2" width="31.8515625" style="48" customWidth="1"/>
    <col min="3" max="3" width="20.140625" style="48" customWidth="1"/>
    <col min="4" max="4" width="19.8515625" style="48" customWidth="1"/>
    <col min="5" max="6" width="9.140625" style="48" customWidth="1"/>
    <col min="7" max="8" width="15.7109375" style="48" bestFit="1" customWidth="1"/>
    <col min="9" max="16384" width="9.140625" style="48" customWidth="1"/>
  </cols>
  <sheetData>
    <row r="1" spans="1:4" s="47" customFormat="1" ht="15.75">
      <c r="A1" s="45"/>
      <c r="B1" s="46"/>
      <c r="C1" s="46"/>
      <c r="D1" s="90" t="s">
        <v>274</v>
      </c>
    </row>
    <row r="2" spans="1:4" s="47" customFormat="1" ht="15.75">
      <c r="A2" s="45"/>
      <c r="B2" s="46"/>
      <c r="C2" s="46"/>
      <c r="D2" s="90" t="s">
        <v>211</v>
      </c>
    </row>
    <row r="3" spans="1:4" s="47" customFormat="1" ht="15.75">
      <c r="A3" s="45"/>
      <c r="B3" s="46"/>
      <c r="C3" s="46"/>
      <c r="D3" s="46"/>
    </row>
    <row r="4" spans="1:4" ht="15.75">
      <c r="A4" s="196" t="s">
        <v>0</v>
      </c>
      <c r="B4" s="196"/>
      <c r="C4" s="196"/>
      <c r="D4" s="196"/>
    </row>
    <row r="5" spans="1:4" ht="57.75" customHeight="1">
      <c r="A5" s="197" t="s">
        <v>257</v>
      </c>
      <c r="B5" s="197"/>
      <c r="C5" s="197"/>
      <c r="D5" s="197"/>
    </row>
    <row r="6" spans="1:7" ht="15.75">
      <c r="A6" s="49"/>
      <c r="B6" s="49"/>
      <c r="C6" s="49"/>
      <c r="D6" s="50" t="s">
        <v>1</v>
      </c>
      <c r="F6" s="112"/>
      <c r="G6" s="112"/>
    </row>
    <row r="7" spans="1:8" ht="31.5">
      <c r="A7" s="51" t="s">
        <v>2</v>
      </c>
      <c r="B7" s="51" t="s">
        <v>3</v>
      </c>
      <c r="C7" s="28" t="s">
        <v>226</v>
      </c>
      <c r="D7" s="28" t="s">
        <v>225</v>
      </c>
      <c r="G7" s="112"/>
      <c r="H7" s="112"/>
    </row>
    <row r="8" spans="1:4" ht="15.75">
      <c r="A8" s="53">
        <v>1</v>
      </c>
      <c r="B8" s="110" t="s">
        <v>8</v>
      </c>
      <c r="C8" s="30">
        <v>25751.3</v>
      </c>
      <c r="D8" s="8">
        <v>25607.8</v>
      </c>
    </row>
    <row r="9" spans="1:8" ht="15.75">
      <c r="A9" s="55">
        <v>2</v>
      </c>
      <c r="B9" s="110" t="s">
        <v>191</v>
      </c>
      <c r="C9" s="30">
        <v>180258.9</v>
      </c>
      <c r="D9" s="8">
        <v>179254.7</v>
      </c>
      <c r="G9" s="136"/>
      <c r="H9" s="136"/>
    </row>
    <row r="10" spans="1:4" ht="15.75">
      <c r="A10" s="56"/>
      <c r="B10" s="81" t="s">
        <v>22</v>
      </c>
      <c r="C10" s="58">
        <f>SUM(C8:C9)</f>
        <v>206010.19999999998</v>
      </c>
      <c r="D10" s="58">
        <f>SUM(D8:D9)</f>
        <v>204862.5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3149606299212598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E22" sqref="E22:F22"/>
    </sheetView>
  </sheetViews>
  <sheetFormatPr defaultColWidth="9.140625" defaultRowHeight="12.75"/>
  <cols>
    <col min="1" max="1" width="7.7109375" style="0" customWidth="1"/>
    <col min="2" max="2" width="31.57421875" style="0" customWidth="1"/>
    <col min="3" max="4" width="22.00390625" style="0" hidden="1" customWidth="1"/>
    <col min="5" max="5" width="19.28125" style="0" customWidth="1"/>
    <col min="6" max="6" width="17.28125" style="0" customWidth="1"/>
    <col min="7" max="7" width="12.00390625" style="0" customWidth="1"/>
  </cols>
  <sheetData>
    <row r="1" spans="1:6" ht="15.75">
      <c r="A1" s="2"/>
      <c r="F1" s="24" t="s">
        <v>152</v>
      </c>
    </row>
    <row r="2" spans="1:6" ht="15.75">
      <c r="A2" s="2"/>
      <c r="F2" s="24" t="s">
        <v>211</v>
      </c>
    </row>
    <row r="3" spans="1:5" ht="15.75">
      <c r="A3" s="2"/>
      <c r="B3" s="2"/>
      <c r="C3" s="2"/>
      <c r="D3" s="2"/>
      <c r="E3" s="2"/>
    </row>
    <row r="4" spans="1:6" ht="19.5" customHeight="1">
      <c r="A4" s="190" t="s">
        <v>0</v>
      </c>
      <c r="B4" s="190"/>
      <c r="C4" s="190"/>
      <c r="D4" s="190"/>
      <c r="E4" s="190"/>
      <c r="F4" s="190"/>
    </row>
    <row r="5" spans="1:6" ht="59.25" customHeight="1">
      <c r="A5" s="189" t="s">
        <v>216</v>
      </c>
      <c r="B5" s="189"/>
      <c r="C5" s="189"/>
      <c r="D5" s="189"/>
      <c r="E5" s="189"/>
      <c r="F5" s="189"/>
    </row>
    <row r="6" spans="1:6" ht="12.75" customHeight="1">
      <c r="A6" s="32"/>
      <c r="B6" s="31"/>
      <c r="C6" s="31"/>
      <c r="D6" s="31"/>
      <c r="E6" s="31"/>
      <c r="F6" s="29"/>
    </row>
    <row r="7" spans="1:6" ht="15.75">
      <c r="A7" s="31"/>
      <c r="B7" s="31"/>
      <c r="C7" s="31"/>
      <c r="D7" s="31"/>
      <c r="E7" s="31"/>
      <c r="F7" s="33" t="s">
        <v>1</v>
      </c>
    </row>
    <row r="8" spans="1:9" ht="32.25" customHeight="1">
      <c r="A8" s="28" t="s">
        <v>2</v>
      </c>
      <c r="B8" s="28" t="s">
        <v>3</v>
      </c>
      <c r="C8" s="103" t="s">
        <v>147</v>
      </c>
      <c r="D8" s="103"/>
      <c r="E8" s="72" t="s">
        <v>207</v>
      </c>
      <c r="F8" s="72" t="s">
        <v>208</v>
      </c>
      <c r="G8" s="29"/>
      <c r="H8" s="112"/>
      <c r="I8" s="112"/>
    </row>
    <row r="9" spans="1:8" ht="16.5" customHeight="1">
      <c r="A9" s="39">
        <v>1</v>
      </c>
      <c r="B9" s="36" t="s">
        <v>5</v>
      </c>
      <c r="C9" s="106">
        <v>1271</v>
      </c>
      <c r="D9" s="142"/>
      <c r="E9" s="30">
        <v>1138.1</v>
      </c>
      <c r="F9" s="30">
        <v>1131.8</v>
      </c>
      <c r="G9" s="27"/>
      <c r="H9" s="63"/>
    </row>
    <row r="10" spans="1:8" ht="16.5" customHeight="1">
      <c r="A10" s="40">
        <v>2</v>
      </c>
      <c r="B10" s="37" t="s">
        <v>6</v>
      </c>
      <c r="C10" s="44">
        <v>1524.8</v>
      </c>
      <c r="D10" s="143"/>
      <c r="E10" s="30">
        <v>1446.9</v>
      </c>
      <c r="F10" s="30">
        <v>1438.9</v>
      </c>
      <c r="G10" s="27"/>
      <c r="H10" s="63"/>
    </row>
    <row r="11" spans="1:8" ht="15.75">
      <c r="A11" s="40">
        <v>3</v>
      </c>
      <c r="B11" s="37" t="s">
        <v>159</v>
      </c>
      <c r="C11" s="44">
        <v>520.9</v>
      </c>
      <c r="D11" s="143"/>
      <c r="E11" s="30">
        <v>498</v>
      </c>
      <c r="F11" s="30">
        <v>495.2</v>
      </c>
      <c r="G11" s="27"/>
      <c r="H11" s="63"/>
    </row>
    <row r="12" spans="1:8" ht="15.75">
      <c r="A12" s="40">
        <v>4</v>
      </c>
      <c r="B12" s="37" t="s">
        <v>7</v>
      </c>
      <c r="C12" s="44">
        <v>3700.3</v>
      </c>
      <c r="D12" s="143"/>
      <c r="E12" s="30">
        <v>3458.9</v>
      </c>
      <c r="F12" s="30">
        <v>3439.6</v>
      </c>
      <c r="G12" s="27"/>
      <c r="H12" s="63"/>
    </row>
    <row r="13" spans="1:8" ht="15.75">
      <c r="A13" s="40">
        <v>5</v>
      </c>
      <c r="B13" s="37" t="s">
        <v>8</v>
      </c>
      <c r="C13" s="44">
        <v>5319.7</v>
      </c>
      <c r="D13" s="143"/>
      <c r="E13" s="30">
        <v>5118.2</v>
      </c>
      <c r="F13" s="30">
        <v>5089.6</v>
      </c>
      <c r="G13" s="27"/>
      <c r="H13" s="63"/>
    </row>
    <row r="14" spans="1:8" ht="15.75">
      <c r="A14" s="40">
        <v>6</v>
      </c>
      <c r="B14" s="37" t="s">
        <v>9</v>
      </c>
      <c r="C14" s="44">
        <v>13220.1</v>
      </c>
      <c r="D14" s="143"/>
      <c r="E14" s="30">
        <v>13543.4</v>
      </c>
      <c r="F14" s="30">
        <v>13468</v>
      </c>
      <c r="G14" s="27"/>
      <c r="H14" s="63"/>
    </row>
    <row r="15" spans="1:8" ht="15.75">
      <c r="A15" s="40">
        <v>7</v>
      </c>
      <c r="B15" s="37" t="s">
        <v>10</v>
      </c>
      <c r="C15" s="44">
        <v>6632</v>
      </c>
      <c r="D15" s="143"/>
      <c r="E15" s="30">
        <v>5990.3</v>
      </c>
      <c r="F15" s="30">
        <v>5956.9</v>
      </c>
      <c r="G15" s="27"/>
      <c r="H15" s="63"/>
    </row>
    <row r="16" spans="1:8" ht="15.75" hidden="1">
      <c r="A16" s="40"/>
      <c r="B16" s="37" t="s">
        <v>11</v>
      </c>
      <c r="C16" s="44">
        <v>502.4</v>
      </c>
      <c r="D16" s="144">
        <v>-502.4</v>
      </c>
      <c r="E16" s="30">
        <v>0</v>
      </c>
      <c r="F16" s="30">
        <v>0</v>
      </c>
      <c r="G16" s="27"/>
      <c r="H16" s="63"/>
    </row>
    <row r="17" spans="1:8" ht="15.75">
      <c r="A17" s="40">
        <v>8</v>
      </c>
      <c r="B17" s="37" t="s">
        <v>12</v>
      </c>
      <c r="C17" s="44">
        <v>1342.1</v>
      </c>
      <c r="D17" s="143"/>
      <c r="E17" s="30">
        <v>1312.2</v>
      </c>
      <c r="F17" s="30">
        <v>1304.9</v>
      </c>
      <c r="G17" s="27"/>
      <c r="H17" s="63"/>
    </row>
    <row r="18" spans="1:8" ht="15.75">
      <c r="A18" s="40">
        <v>9</v>
      </c>
      <c r="B18" s="37" t="s">
        <v>14</v>
      </c>
      <c r="C18" s="44">
        <v>4930.8</v>
      </c>
      <c r="D18" s="143"/>
      <c r="E18" s="30">
        <v>4480.4</v>
      </c>
      <c r="F18" s="30">
        <v>4455.5</v>
      </c>
      <c r="G18" s="27"/>
      <c r="H18" s="63"/>
    </row>
    <row r="19" spans="1:8" ht="15.75">
      <c r="A19" s="40">
        <v>10</v>
      </c>
      <c r="B19" s="37" t="s">
        <v>17</v>
      </c>
      <c r="C19" s="44">
        <v>1313.3</v>
      </c>
      <c r="D19" s="143"/>
      <c r="E19" s="30">
        <v>1217.8</v>
      </c>
      <c r="F19" s="30">
        <v>1211.1</v>
      </c>
      <c r="G19" s="27"/>
      <c r="H19" s="63"/>
    </row>
    <row r="20" spans="1:8" ht="15.75">
      <c r="A20" s="40">
        <v>11</v>
      </c>
      <c r="B20" s="37" t="s">
        <v>18</v>
      </c>
      <c r="C20" s="44">
        <v>382.9</v>
      </c>
      <c r="D20" s="143"/>
      <c r="E20" s="30">
        <v>363.8</v>
      </c>
      <c r="F20" s="30">
        <v>361.7</v>
      </c>
      <c r="G20" s="27"/>
      <c r="H20" s="63"/>
    </row>
    <row r="21" spans="1:8" ht="15.75">
      <c r="A21" s="40">
        <v>12</v>
      </c>
      <c r="B21" s="37" t="s">
        <v>19</v>
      </c>
      <c r="C21" s="44">
        <v>323.6</v>
      </c>
      <c r="D21" s="143"/>
      <c r="E21" s="30">
        <v>302</v>
      </c>
      <c r="F21" s="30">
        <v>300.3</v>
      </c>
      <c r="G21" s="27"/>
      <c r="H21" s="63"/>
    </row>
    <row r="22" spans="1:8" ht="15.75">
      <c r="A22" s="40">
        <v>13</v>
      </c>
      <c r="B22" s="37" t="s">
        <v>20</v>
      </c>
      <c r="C22" s="44">
        <v>4817.9</v>
      </c>
      <c r="D22" s="37"/>
      <c r="E22" s="30">
        <v>4349.7</v>
      </c>
      <c r="F22" s="30">
        <v>4325.4</v>
      </c>
      <c r="G22" s="27"/>
      <c r="H22" s="63"/>
    </row>
    <row r="23" spans="1:7" ht="19.5" customHeight="1">
      <c r="A23" s="41"/>
      <c r="B23" s="10" t="s">
        <v>22</v>
      </c>
      <c r="C23" s="26">
        <f>SUM(C9:C22)</f>
        <v>45801.80000000001</v>
      </c>
      <c r="D23" s="26">
        <f>SUM(D9:D22)</f>
        <v>-502.4</v>
      </c>
      <c r="E23" s="26">
        <f>SUM(E9:E22)</f>
        <v>43219.700000000004</v>
      </c>
      <c r="F23" s="26">
        <f>SUM(F9:F22)</f>
        <v>42978.9</v>
      </c>
      <c r="G23" s="29"/>
    </row>
    <row r="24" spans="1:5" ht="15.75">
      <c r="A24" s="2"/>
      <c r="B24" s="2"/>
      <c r="C24" s="2"/>
      <c r="D24" s="2"/>
      <c r="E24" s="2"/>
    </row>
  </sheetData>
  <sheetProtection/>
  <mergeCells count="2">
    <mergeCell ref="A4:F4"/>
    <mergeCell ref="A5:F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view="pageBreakPreview" zoomScaleSheetLayoutView="100" zoomScalePageLayoutView="0" workbookViewId="0" topLeftCell="A1">
      <selection activeCell="C17" sqref="C17:D17"/>
    </sheetView>
  </sheetViews>
  <sheetFormatPr defaultColWidth="9.140625" defaultRowHeight="12.75"/>
  <cols>
    <col min="1" max="1" width="6.140625" style="66" customWidth="1"/>
    <col min="2" max="2" width="34.421875" style="66" customWidth="1"/>
    <col min="3" max="3" width="18.8515625" style="66" customWidth="1"/>
    <col min="4" max="4" width="18.28125" style="66" customWidth="1"/>
    <col min="5" max="5" width="12.00390625" style="66" customWidth="1"/>
    <col min="6" max="249" width="9.140625" style="66" customWidth="1"/>
  </cols>
  <sheetData>
    <row r="1" ht="15.75">
      <c r="D1" s="88" t="s">
        <v>153</v>
      </c>
    </row>
    <row r="2" ht="15.75">
      <c r="D2" s="88" t="s">
        <v>211</v>
      </c>
    </row>
    <row r="4" spans="1:4" ht="15.75">
      <c r="A4" s="191" t="s">
        <v>0</v>
      </c>
      <c r="B4" s="191"/>
      <c r="C4" s="191"/>
      <c r="D4" s="191"/>
    </row>
    <row r="5" spans="1:4" ht="45" customHeight="1">
      <c r="A5" s="192" t="s">
        <v>217</v>
      </c>
      <c r="B5" s="192"/>
      <c r="C5" s="192"/>
      <c r="D5" s="192"/>
    </row>
    <row r="6" spans="1:3" ht="15.75">
      <c r="A6" s="68"/>
      <c r="B6" s="68"/>
      <c r="C6" s="68"/>
    </row>
    <row r="7" spans="1:6" ht="15.75">
      <c r="A7" s="68"/>
      <c r="B7" s="68"/>
      <c r="C7" s="68"/>
      <c r="D7" s="67" t="s">
        <v>1</v>
      </c>
      <c r="E7" s="170"/>
      <c r="F7" s="170"/>
    </row>
    <row r="8" spans="1:7" ht="31.5">
      <c r="A8" s="51" t="s">
        <v>2</v>
      </c>
      <c r="B8" s="51" t="s">
        <v>3</v>
      </c>
      <c r="C8" s="72" t="s">
        <v>207</v>
      </c>
      <c r="D8" s="72" t="s">
        <v>208</v>
      </c>
      <c r="E8" s="170"/>
      <c r="F8" s="171"/>
      <c r="G8" s="112"/>
    </row>
    <row r="9" spans="1:6" ht="15.75">
      <c r="A9" s="78">
        <v>1</v>
      </c>
      <c r="B9" s="145" t="s">
        <v>6</v>
      </c>
      <c r="C9" s="30">
        <v>1518.1</v>
      </c>
      <c r="D9" s="30">
        <v>1509.6</v>
      </c>
      <c r="E9" s="172"/>
      <c r="F9" s="173"/>
    </row>
    <row r="10" spans="1:6" ht="15.75">
      <c r="A10" s="109">
        <v>2</v>
      </c>
      <c r="B10" s="145" t="s">
        <v>7</v>
      </c>
      <c r="C10" s="30">
        <v>781.3</v>
      </c>
      <c r="D10" s="30">
        <v>777</v>
      </c>
      <c r="E10" s="172"/>
      <c r="F10" s="173"/>
    </row>
    <row r="11" spans="1:6" ht="15.75">
      <c r="A11" s="109">
        <v>3</v>
      </c>
      <c r="B11" s="145" t="s">
        <v>9</v>
      </c>
      <c r="C11" s="30">
        <v>1888.4</v>
      </c>
      <c r="D11" s="30">
        <v>1877.9</v>
      </c>
      <c r="E11" s="172"/>
      <c r="F11" s="173"/>
    </row>
    <row r="12" spans="1:6" ht="15.75">
      <c r="A12" s="109">
        <v>4</v>
      </c>
      <c r="B12" s="145" t="s">
        <v>11</v>
      </c>
      <c r="C12" s="30">
        <v>1872.9</v>
      </c>
      <c r="D12" s="30">
        <v>1862.4</v>
      </c>
      <c r="E12" s="172"/>
      <c r="F12" s="173"/>
    </row>
    <row r="13" spans="1:6" ht="15.75">
      <c r="A13" s="109">
        <v>5</v>
      </c>
      <c r="B13" s="145" t="s">
        <v>12</v>
      </c>
      <c r="C13" s="30">
        <v>1518.1</v>
      </c>
      <c r="D13" s="30">
        <v>1509.6</v>
      </c>
      <c r="E13" s="172"/>
      <c r="F13" s="173"/>
    </row>
    <row r="14" spans="1:6" ht="15.75">
      <c r="A14" s="109">
        <v>6</v>
      </c>
      <c r="B14" s="145" t="s">
        <v>15</v>
      </c>
      <c r="C14" s="30">
        <v>2191.3</v>
      </c>
      <c r="D14" s="30">
        <v>2179.2</v>
      </c>
      <c r="E14" s="172"/>
      <c r="F14" s="173"/>
    </row>
    <row r="15" spans="1:6" ht="15.75">
      <c r="A15" s="109">
        <v>7</v>
      </c>
      <c r="B15" s="145" t="s">
        <v>18</v>
      </c>
      <c r="C15" s="30">
        <v>1872.9</v>
      </c>
      <c r="D15" s="30">
        <v>1862.4</v>
      </c>
      <c r="E15" s="172"/>
      <c r="F15" s="173"/>
    </row>
    <row r="16" spans="1:6" ht="15.75">
      <c r="A16" s="109">
        <v>8</v>
      </c>
      <c r="B16" s="145" t="s">
        <v>20</v>
      </c>
      <c r="C16" s="30">
        <v>981.2</v>
      </c>
      <c r="D16" s="30">
        <v>975.8</v>
      </c>
      <c r="E16" s="172"/>
      <c r="F16" s="173"/>
    </row>
    <row r="17" spans="1:6" ht="15.75">
      <c r="A17" s="109">
        <v>9</v>
      </c>
      <c r="B17" s="108" t="s">
        <v>23</v>
      </c>
      <c r="C17" s="30">
        <v>1518.1</v>
      </c>
      <c r="D17" s="30">
        <v>1509.6</v>
      </c>
      <c r="E17" s="172"/>
      <c r="F17" s="173"/>
    </row>
    <row r="18" spans="1:6" s="66" customFormat="1" ht="15.75">
      <c r="A18" s="79"/>
      <c r="B18" s="81" t="s">
        <v>22</v>
      </c>
      <c r="C18" s="58">
        <f>SUM(C9:C17)</f>
        <v>14142.3</v>
      </c>
      <c r="D18" s="58">
        <f>SUM(D9:D17)</f>
        <v>14063.5</v>
      </c>
      <c r="E18" s="170"/>
      <c r="F18" s="170"/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zoomScalePageLayoutView="0" workbookViewId="0" topLeftCell="A1">
      <selection activeCell="C10" sqref="C10:D10"/>
    </sheetView>
  </sheetViews>
  <sheetFormatPr defaultColWidth="9.140625" defaultRowHeight="12.75"/>
  <cols>
    <col min="1" max="1" width="6.140625" style="66" customWidth="1"/>
    <col min="2" max="2" width="35.57421875" style="66" customWidth="1"/>
    <col min="3" max="3" width="20.57421875" style="66" customWidth="1"/>
    <col min="4" max="4" width="20.28125" style="66" customWidth="1"/>
    <col min="5" max="5" width="10.421875" style="66" customWidth="1"/>
    <col min="6" max="249" width="9.140625" style="66" customWidth="1"/>
  </cols>
  <sheetData>
    <row r="1" ht="15.75">
      <c r="D1" s="88" t="s">
        <v>154</v>
      </c>
    </row>
    <row r="2" ht="15.75">
      <c r="D2" s="88" t="s">
        <v>211</v>
      </c>
    </row>
    <row r="4" spans="1:4" ht="15.75">
      <c r="A4" s="191" t="s">
        <v>0</v>
      </c>
      <c r="B4" s="191"/>
      <c r="C4" s="191"/>
      <c r="D4" s="191"/>
    </row>
    <row r="5" spans="1:4" ht="69.75" customHeight="1">
      <c r="A5" s="192" t="s">
        <v>218</v>
      </c>
      <c r="B5" s="192"/>
      <c r="C5" s="192"/>
      <c r="D5" s="192"/>
    </row>
    <row r="6" spans="1:4" ht="15.75">
      <c r="A6" s="68"/>
      <c r="B6" s="68"/>
      <c r="C6" s="68"/>
      <c r="D6" s="67" t="s">
        <v>1</v>
      </c>
    </row>
    <row r="7" spans="1:4" ht="33.75" customHeight="1">
      <c r="A7" s="80" t="s">
        <v>2</v>
      </c>
      <c r="B7" s="51" t="s">
        <v>3</v>
      </c>
      <c r="C7" s="72" t="s">
        <v>207</v>
      </c>
      <c r="D7" s="72" t="s">
        <v>208</v>
      </c>
    </row>
    <row r="8" spans="1:4" ht="18.75" customHeight="1">
      <c r="A8" s="78">
        <v>1</v>
      </c>
      <c r="B8" s="147" t="s">
        <v>6</v>
      </c>
      <c r="C8" s="30">
        <v>1097.8</v>
      </c>
      <c r="D8" s="8">
        <v>1091.6</v>
      </c>
    </row>
    <row r="9" spans="1:4" ht="18.75" customHeight="1">
      <c r="A9" s="109">
        <v>2</v>
      </c>
      <c r="B9" s="145" t="s">
        <v>9</v>
      </c>
      <c r="C9" s="30">
        <v>853.6</v>
      </c>
      <c r="D9" s="8">
        <v>848.9</v>
      </c>
    </row>
    <row r="10" spans="1:4" ht="18.75" customHeight="1">
      <c r="A10" s="109">
        <v>3</v>
      </c>
      <c r="B10" s="108" t="s">
        <v>16</v>
      </c>
      <c r="C10" s="30">
        <v>663.8</v>
      </c>
      <c r="D10" s="8">
        <v>660.1</v>
      </c>
    </row>
    <row r="11" spans="1:4" s="66" customFormat="1" ht="15.75">
      <c r="A11" s="79"/>
      <c r="B11" s="81" t="s">
        <v>22</v>
      </c>
      <c r="C11" s="58">
        <f>SUM(C8:C10)</f>
        <v>2615.2</v>
      </c>
      <c r="D11" s="58">
        <f>SUM(D8:D10)</f>
        <v>2600.6</v>
      </c>
    </row>
  </sheetData>
  <sheetProtection/>
  <mergeCells count="2">
    <mergeCell ref="A4:D4"/>
    <mergeCell ref="A5:D5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7.7109375" style="0" customWidth="1"/>
    <col min="2" max="2" width="35.140625" style="0" customWidth="1"/>
    <col min="3" max="3" width="20.28125" style="0" customWidth="1"/>
    <col min="4" max="4" width="20.140625" style="0" customWidth="1"/>
    <col min="5" max="5" width="13.8515625" style="0" customWidth="1"/>
  </cols>
  <sheetData>
    <row r="1" spans="1:4" ht="15.75">
      <c r="A1" s="2"/>
      <c r="D1" s="24" t="s">
        <v>187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10" ht="48.75" customHeight="1">
      <c r="A5" s="189" t="s">
        <v>219</v>
      </c>
      <c r="B5" s="189"/>
      <c r="C5" s="189"/>
      <c r="D5" s="189"/>
      <c r="E5" s="87"/>
      <c r="F5" s="87"/>
      <c r="G5" s="87"/>
      <c r="H5" s="87"/>
      <c r="I5" s="87"/>
      <c r="J5" s="87"/>
    </row>
    <row r="6" spans="1:4" ht="15.75">
      <c r="A6" s="31"/>
      <c r="B6" s="31"/>
      <c r="C6" s="31"/>
      <c r="D6" s="33" t="s">
        <v>1</v>
      </c>
    </row>
    <row r="7" spans="1:4" ht="15.75" customHeight="1">
      <c r="A7" s="193" t="s">
        <v>2</v>
      </c>
      <c r="B7" s="193" t="s">
        <v>3</v>
      </c>
      <c r="C7" s="194" t="s">
        <v>207</v>
      </c>
      <c r="D7" s="194" t="s">
        <v>208</v>
      </c>
    </row>
    <row r="8" spans="1:4" ht="12.75" customHeight="1">
      <c r="A8" s="193"/>
      <c r="B8" s="193"/>
      <c r="C8" s="195"/>
      <c r="D8" s="195"/>
    </row>
    <row r="9" spans="1:5" ht="16.5" customHeight="1">
      <c r="A9" s="40">
        <v>1</v>
      </c>
      <c r="B9" s="85" t="s">
        <v>23</v>
      </c>
      <c r="C9" s="30">
        <v>2567.6</v>
      </c>
      <c r="D9" s="8">
        <v>2553.3</v>
      </c>
      <c r="E9" s="63"/>
    </row>
    <row r="10" spans="1:4" ht="19.5" customHeight="1">
      <c r="A10" s="41"/>
      <c r="B10" s="10" t="s">
        <v>22</v>
      </c>
      <c r="C10" s="86">
        <f>SUM(C9:C9)</f>
        <v>2567.6</v>
      </c>
      <c r="D10" s="86">
        <f>SUM(D9:D9)</f>
        <v>2553.3</v>
      </c>
    </row>
    <row r="11" spans="1:3" ht="15.75">
      <c r="A11" s="2"/>
      <c r="B11" s="2"/>
      <c r="C11" s="2"/>
    </row>
    <row r="12" ht="12.75">
      <c r="D12" s="63"/>
    </row>
  </sheetData>
  <sheetProtection/>
  <mergeCells count="6">
    <mergeCell ref="A4:D4"/>
    <mergeCell ref="A5:D5"/>
    <mergeCell ref="A7:A8"/>
    <mergeCell ref="B7:B8"/>
    <mergeCell ref="D7:D8"/>
    <mergeCell ref="C7:C8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25"/>
  <sheetViews>
    <sheetView view="pageBreakPreview" zoomScaleSheetLayoutView="100" zoomScalePageLayoutView="0" workbookViewId="0" topLeftCell="A4">
      <selection activeCell="B26" sqref="B26"/>
    </sheetView>
  </sheetViews>
  <sheetFormatPr defaultColWidth="9.140625" defaultRowHeight="12.75"/>
  <cols>
    <col min="1" max="1" width="7.7109375" style="0" customWidth="1"/>
    <col min="2" max="2" width="35.421875" style="0" customWidth="1"/>
    <col min="3" max="3" width="20.57421875" style="0" customWidth="1"/>
    <col min="4" max="4" width="20.140625" style="0" customWidth="1"/>
    <col min="5" max="6" width="13.8515625" style="0" customWidth="1"/>
  </cols>
  <sheetData>
    <row r="1" spans="1:4" ht="15.75">
      <c r="A1" s="2"/>
      <c r="D1" s="24" t="s">
        <v>188</v>
      </c>
    </row>
    <row r="2" spans="1:4" ht="15.75">
      <c r="A2" s="2"/>
      <c r="D2" s="24" t="s">
        <v>211</v>
      </c>
    </row>
    <row r="3" spans="1:3" ht="15.75">
      <c r="A3" s="2"/>
      <c r="B3" s="2"/>
      <c r="C3" s="2"/>
    </row>
    <row r="4" spans="1:4" ht="19.5" customHeight="1">
      <c r="A4" s="190" t="s">
        <v>0</v>
      </c>
      <c r="B4" s="190"/>
      <c r="C4" s="190"/>
      <c r="D4" s="190"/>
    </row>
    <row r="5" spans="1:14" ht="57" customHeight="1">
      <c r="A5" s="189" t="s">
        <v>220</v>
      </c>
      <c r="B5" s="189"/>
      <c r="C5" s="189"/>
      <c r="D5" s="189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7" ht="15.75">
      <c r="A6" s="32"/>
      <c r="B6" s="31"/>
      <c r="C6" s="31"/>
      <c r="D6" s="29"/>
      <c r="F6" s="112"/>
      <c r="G6" s="112"/>
    </row>
    <row r="7" spans="1:4" ht="15.75">
      <c r="A7" s="31"/>
      <c r="B7" s="31"/>
      <c r="C7" s="31"/>
      <c r="D7" s="33" t="s">
        <v>1</v>
      </c>
    </row>
    <row r="8" spans="1:4" ht="15.75" customHeight="1">
      <c r="A8" s="193" t="s">
        <v>2</v>
      </c>
      <c r="B8" s="193" t="s">
        <v>3</v>
      </c>
      <c r="C8" s="194" t="s">
        <v>207</v>
      </c>
      <c r="D8" s="194" t="s">
        <v>208</v>
      </c>
    </row>
    <row r="9" spans="1:4" ht="27.75" customHeight="1">
      <c r="A9" s="193"/>
      <c r="B9" s="193"/>
      <c r="C9" s="195"/>
      <c r="D9" s="195"/>
    </row>
    <row r="10" spans="1:7" ht="16.5" customHeight="1">
      <c r="A10" s="39">
        <v>1</v>
      </c>
      <c r="B10" s="148" t="s">
        <v>6</v>
      </c>
      <c r="C10" s="30">
        <v>4015.8</v>
      </c>
      <c r="D10" s="8">
        <v>3993.3</v>
      </c>
      <c r="E10" s="174"/>
      <c r="F10" s="175"/>
      <c r="G10" s="63"/>
    </row>
    <row r="11" spans="1:7" ht="15.75">
      <c r="A11" s="40">
        <v>2</v>
      </c>
      <c r="B11" s="148" t="s">
        <v>159</v>
      </c>
      <c r="C11" s="30">
        <v>2208.7</v>
      </c>
      <c r="D11" s="8">
        <v>2196.4</v>
      </c>
      <c r="E11" s="174"/>
      <c r="F11" s="175"/>
      <c r="G11" s="63"/>
    </row>
    <row r="12" spans="1:7" ht="15.75">
      <c r="A12" s="40">
        <v>3</v>
      </c>
      <c r="B12" s="148" t="s">
        <v>7</v>
      </c>
      <c r="C12" s="30">
        <v>2208.7</v>
      </c>
      <c r="D12" s="8">
        <v>2196.4</v>
      </c>
      <c r="E12" s="174"/>
      <c r="F12" s="175"/>
      <c r="G12" s="63"/>
    </row>
    <row r="13" spans="1:7" ht="15.75">
      <c r="A13" s="40">
        <v>4</v>
      </c>
      <c r="B13" s="148" t="s">
        <v>8</v>
      </c>
      <c r="C13" s="30">
        <v>2208.7</v>
      </c>
      <c r="D13" s="8">
        <v>2196.4</v>
      </c>
      <c r="E13" s="174"/>
      <c r="F13" s="175"/>
      <c r="G13" s="63"/>
    </row>
    <row r="14" spans="1:7" ht="15.75">
      <c r="A14" s="40">
        <v>5</v>
      </c>
      <c r="B14" s="148" t="s">
        <v>9</v>
      </c>
      <c r="C14" s="30">
        <v>1807.1</v>
      </c>
      <c r="D14" s="8">
        <v>1797</v>
      </c>
      <c r="E14" s="174"/>
      <c r="F14" s="175"/>
      <c r="G14" s="63"/>
    </row>
    <row r="15" spans="1:7" ht="15.75">
      <c r="A15" s="40">
        <v>6</v>
      </c>
      <c r="B15" s="148" t="s">
        <v>10</v>
      </c>
      <c r="C15" s="30">
        <v>2208.7</v>
      </c>
      <c r="D15" s="8">
        <v>2196.4</v>
      </c>
      <c r="E15" s="174"/>
      <c r="F15" s="175"/>
      <c r="G15" s="63"/>
    </row>
    <row r="16" spans="1:7" ht="15.75">
      <c r="A16" s="40">
        <v>7</v>
      </c>
      <c r="B16" s="148" t="s">
        <v>11</v>
      </c>
      <c r="C16" s="30">
        <v>4015.7</v>
      </c>
      <c r="D16" s="8">
        <v>3993.4</v>
      </c>
      <c r="E16" s="174"/>
      <c r="F16" s="175"/>
      <c r="G16" s="63"/>
    </row>
    <row r="17" spans="1:7" ht="15.75">
      <c r="A17" s="40">
        <v>8</v>
      </c>
      <c r="B17" s="148" t="s">
        <v>12</v>
      </c>
      <c r="C17" s="30">
        <v>1807.1</v>
      </c>
      <c r="D17" s="8">
        <v>1797</v>
      </c>
      <c r="E17" s="174"/>
      <c r="F17" s="175"/>
      <c r="G17" s="63"/>
    </row>
    <row r="18" spans="1:7" ht="15.75">
      <c r="A18" s="40">
        <v>9</v>
      </c>
      <c r="B18" s="148" t="s">
        <v>13</v>
      </c>
      <c r="C18" s="30">
        <v>4100.8</v>
      </c>
      <c r="D18" s="8">
        <v>4078</v>
      </c>
      <c r="E18" s="174"/>
      <c r="F18" s="175"/>
      <c r="G18" s="63"/>
    </row>
    <row r="19" spans="1:7" ht="15.75">
      <c r="A19" s="40">
        <v>10</v>
      </c>
      <c r="B19" s="148" t="s">
        <v>14</v>
      </c>
      <c r="C19" s="30">
        <v>4015.8</v>
      </c>
      <c r="D19" s="8">
        <v>3993.4</v>
      </c>
      <c r="E19" s="174"/>
      <c r="F19" s="175"/>
      <c r="G19" s="63"/>
    </row>
    <row r="20" spans="1:7" ht="15.75">
      <c r="A20" s="40">
        <v>11</v>
      </c>
      <c r="B20" s="148" t="s">
        <v>16</v>
      </c>
      <c r="C20" s="30">
        <v>2309.1</v>
      </c>
      <c r="D20" s="8">
        <v>2296.3</v>
      </c>
      <c r="E20" s="174"/>
      <c r="F20" s="175"/>
      <c r="G20" s="63"/>
    </row>
    <row r="21" spans="1:7" ht="15.75">
      <c r="A21" s="40">
        <v>12</v>
      </c>
      <c r="B21" s="148" t="s">
        <v>17</v>
      </c>
      <c r="C21" s="30">
        <v>2309.1</v>
      </c>
      <c r="D21" s="8">
        <v>2296.3</v>
      </c>
      <c r="E21" s="174"/>
      <c r="F21" s="175"/>
      <c r="G21" s="63"/>
    </row>
    <row r="22" spans="1:7" ht="15.75">
      <c r="A22" s="40">
        <v>13</v>
      </c>
      <c r="B22" s="85" t="s">
        <v>20</v>
      </c>
      <c r="C22" s="30">
        <v>2208.7</v>
      </c>
      <c r="D22" s="8">
        <v>2196.4</v>
      </c>
      <c r="E22" s="150"/>
      <c r="F22" s="175"/>
      <c r="G22" s="63"/>
    </row>
    <row r="23" spans="1:6" ht="19.5" customHeight="1">
      <c r="A23" s="41"/>
      <c r="B23" s="10" t="s">
        <v>22</v>
      </c>
      <c r="C23" s="86">
        <f>SUM(C10:C22)</f>
        <v>35423.99999999999</v>
      </c>
      <c r="D23" s="86">
        <f>SUM(D10:D22)</f>
        <v>35226.700000000004</v>
      </c>
      <c r="F23" s="29"/>
    </row>
    <row r="24" spans="1:3" ht="15.75">
      <c r="A24" s="2"/>
      <c r="B24" s="2"/>
      <c r="C24" s="2"/>
    </row>
    <row r="25" ht="12.75">
      <c r="D25" s="63"/>
    </row>
  </sheetData>
  <sheetProtection/>
  <mergeCells count="6">
    <mergeCell ref="A4:D4"/>
    <mergeCell ref="A5:D5"/>
    <mergeCell ref="A8:A9"/>
    <mergeCell ref="B8:B9"/>
    <mergeCell ref="D8:D9"/>
    <mergeCell ref="C8:C9"/>
  </mergeCells>
  <printOptions horizontalCentered="1"/>
  <pageMargins left="0.984251968503937" right="0.5905511811023623" top="0.7874015748031497" bottom="0.7874015748031497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Сарыглар Надежда Николаевна</cp:lastModifiedBy>
  <cp:lastPrinted>2019-11-01T13:31:12Z</cp:lastPrinted>
  <dcterms:created xsi:type="dcterms:W3CDTF">1996-10-08T23:32:33Z</dcterms:created>
  <dcterms:modified xsi:type="dcterms:W3CDTF">2019-11-01T15:06:01Z</dcterms:modified>
  <cp:category/>
  <cp:version/>
  <cp:contentType/>
  <cp:contentStatus/>
</cp:coreProperties>
</file>